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250\施設g\施設管理課\上下水道全般\経営比較分析表\令和４年度\"/>
    </mc:Choice>
  </mc:AlternateContent>
  <workbookProtection workbookAlgorithmName="SHA-512" workbookHashValue="ERva1iedVbLtNdG7BdlIXMxmiOPzOsv0lJh79ET7N3U8Gpfl+LRxVp8Yx9JOkgKieqiQfNmV3fvyVps3UR1z+A==" workbookSaltValue="UTCnMMJ3Uh9/eQDlcrOSaQ=="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<sst xmlns="http://schemas.openxmlformats.org/spreadsheetml/2006/main" count="319" uniqueCount="115">
  <si>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</si>
  <si>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</si>
  <si>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</si>
  <si>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</si>
  <si>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</si>
  <si>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</si>
  <si>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</si>
  <si>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</si>
  <si>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</si>
  <si>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</si>
  <si>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</si>
  <si>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</si>
  <si>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</si>
  <si>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</si>
  <si>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</si>
  <si>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</si>
  <si>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</si>
  <si>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</si>
  <si>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</si>
  <si>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</si>
  <si>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</si>
  <si>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</si>
  <si>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</si>
  <si>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</si>
  <si>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</si>
  <si>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</si>
  <si>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</si>
  <si>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</si>
  <si>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</si>
  <si>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</si>
  <si>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</si>
  <si>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</si>
  <si>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</si>
  <si>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</si>
  <si>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</si>
  <si>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</si>
  <si>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</si>
  <si>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</si>
  <si>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</si>
  <si>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</si>
  <si>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</si>
  <si>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</si>
  <si>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</si>
  <si>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</si>
  <si>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</si>
  <si>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</si>
  <si>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</si>
  <si>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</si>
  <si>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</si>
  <si>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</si>
  <si>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</si>
  <si>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</si>
  <si>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</si>
  <si>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</si>
  <si>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</si>
  <si>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</si>
  <si>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</si>
  <si>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</si>
  <si>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</si>
  <si>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</si>
  <si>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</si>
  <si>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</si>
  <si>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</si>
  <si>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</si>
  <si>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</si>
  <si>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</si>
  <si>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</si>
  <si>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</si>
  <si>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</si>
  <si>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</si>
  <si>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</si>
  <si>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</si>
  <si>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</si>
  <si>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</si>
  <si>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</si>
  <si>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</si>
  <si>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</si>
  <si>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</si>
  <si>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</si>
  <si>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</si>
  <si>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</si>
  <si>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</si>
  <si>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</si>
  <si>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</si>
  <si>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</si>
  <si>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</si>
  <si>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</si>
  <si>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</si>
  <si>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</si>
  <si>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</si>
  <si>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</si>
  <si>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</si>
  <si>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</si>
  <si>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</si>
  <si>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</si>
  <si>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中札内村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</si>
  <si>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</si>
  <si>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</si>
  <si>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</si>
  <si>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</si>
  <si>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</si>
  <si>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</si>
  <si>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</si>
  <si>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</si>
  <si>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</si>
  <si>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</si>
  <si>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</si>
  <si>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</si>
  <si>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</si>
  <si>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</si>
  <si>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</si>
  <si>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</si>
  <si>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下水道管渠は供用開始後20年以上経過しているが、現状では不明水も見られず、目視点検においても大きな異常は認められない状況にある。
　今後、下水道施設の機器類の故障や老朽化により更新費用や修繕費用の増加が見込まれるため、平成28年度から長寿命化計画に基づき、高効率機器の導入や及びダウンサイジングを考慮した適正規模の機器更新を実施中である。</t>
    <rPh sb="1" eb="4">
      <t>ゲスイドウ</t>
    </rPh>
    <rPh sb="4" eb="5">
      <t>カン</t>
    </rPh>
    <rPh sb="5" eb="6">
      <t>キョ</t>
    </rPh>
    <rPh sb="7" eb="9">
      <t>キョウヨウ</t>
    </rPh>
    <rPh sb="9" eb="11">
      <t>カイシ</t>
    </rPh>
    <rPh sb="11" eb="12">
      <t>ゴ</t>
    </rPh>
    <rPh sb="14" eb="15">
      <t>ネン</t>
    </rPh>
    <rPh sb="15" eb="17">
      <t>イジョウ</t>
    </rPh>
    <rPh sb="17" eb="19">
      <t>ケイカ</t>
    </rPh>
    <rPh sb="25" eb="27">
      <t>ゲンジョウ</t>
    </rPh>
    <rPh sb="29" eb="31">
      <t>フメイ</t>
    </rPh>
    <rPh sb="31" eb="32">
      <t>スイ</t>
    </rPh>
    <rPh sb="33" eb="34">
      <t>ミ</t>
    </rPh>
    <rPh sb="38" eb="40">
      <t>モクシ</t>
    </rPh>
    <rPh sb="40" eb="42">
      <t>テンケン</t>
    </rPh>
    <rPh sb="47" eb="48">
      <t>オオ</t>
    </rPh>
    <rPh sb="50" eb="52">
      <t>イジョウ</t>
    </rPh>
    <rPh sb="53" eb="54">
      <t>ミト</t>
    </rPh>
    <rPh sb="59" eb="61">
      <t>ジョウキョウ</t>
    </rPh>
    <rPh sb="67" eb="69">
      <t>コンゴ</t>
    </rPh>
    <rPh sb="70" eb="73">
      <t>ゲスイドウ</t>
    </rPh>
    <rPh sb="73" eb="75">
      <t>シセツ</t>
    </rPh>
    <rPh sb="76" eb="79">
      <t>キキルイ</t>
    </rPh>
    <rPh sb="80" eb="82">
      <t>コショウ</t>
    </rPh>
    <rPh sb="83" eb="86">
      <t>ロウキュウカ</t>
    </rPh>
    <rPh sb="89" eb="91">
      <t>コウシン</t>
    </rPh>
    <rPh sb="91" eb="93">
      <t>ヒヨウ</t>
    </rPh>
    <rPh sb="94" eb="97">
      <t>シュウゼンヒ</t>
    </rPh>
    <rPh sb="99" eb="101">
      <t>ゾウカ</t>
    </rPh>
    <rPh sb="102" eb="104">
      <t>ミコ</t>
    </rPh>
    <rPh sb="110" eb="112">
      <t>ヘイセイ</t>
    </rPh>
    <rPh sb="114" eb="116">
      <t>ネンド</t>
    </rPh>
    <rPh sb="118" eb="119">
      <t>ナガ</t>
    </rPh>
    <rPh sb="119" eb="122">
      <t>ジュミョウカ</t>
    </rPh>
    <rPh sb="122" eb="124">
      <t>ケイカク</t>
    </rPh>
    <rPh sb="125" eb="126">
      <t>モト</t>
    </rPh>
    <rPh sb="129" eb="132">
      <t>コウコウリツ</t>
    </rPh>
    <rPh sb="132" eb="134">
      <t>キキ</t>
    </rPh>
    <rPh sb="135" eb="137">
      <t>ドウニュウ</t>
    </rPh>
    <rPh sb="138" eb="139">
      <t>オヨ</t>
    </rPh>
    <rPh sb="149" eb="151">
      <t>コウリョ</t>
    </rPh>
    <rPh sb="153" eb="155">
      <t>テキセイ</t>
    </rPh>
    <rPh sb="155" eb="157">
      <t>キボ</t>
    </rPh>
    <rPh sb="158" eb="160">
      <t>キキ</t>
    </rPh>
    <rPh sb="160" eb="162">
      <t>コウシン</t>
    </rPh>
    <rPh sb="163" eb="166">
      <t>ジッシチュウ</t>
    </rPh>
    <phoneticPr fontId="4"/>
  </si>
  <si>
    <t>　下水道事業は資本的投資が多く、特に本村のような人口密度が低いところでは、使用料の収入だけで賄うことが難しく、一般会計からの繰入金が多くなることが懸念される。
　今後、老朽化した下水道施設の機器類の更新が予定される中、中札内村人口ビジョンにおける人口減少予測を考慮すると、下水道使用料の増加は見込めないことから、経営の健全化を図り、財源確保を行うため、平成29年度4月に料金改定（値上げ）を実施したところである。
　令和4年度に公営企業会計に移行したことに伴い、引き続き効率的な施設運営を行っていく必要がある。</t>
    <rPh sb="1" eb="4">
      <t>ゲスイドウ</t>
    </rPh>
    <rPh sb="4" eb="6">
      <t>ジギョウ</t>
    </rPh>
    <rPh sb="7" eb="10">
      <t>シホンテキ</t>
    </rPh>
    <rPh sb="10" eb="12">
      <t>トウシ</t>
    </rPh>
    <rPh sb="13" eb="14">
      <t>オオ</t>
    </rPh>
    <rPh sb="16" eb="17">
      <t>トク</t>
    </rPh>
    <rPh sb="18" eb="20">
      <t>ホンソン</t>
    </rPh>
    <rPh sb="24" eb="26">
      <t>ジンコウ</t>
    </rPh>
    <rPh sb="26" eb="28">
      <t>ミツド</t>
    </rPh>
    <rPh sb="29" eb="30">
      <t>ヒク</t>
    </rPh>
    <rPh sb="37" eb="40">
      <t>シヨウリョウ</t>
    </rPh>
    <rPh sb="41" eb="43">
      <t>シュウニュウ</t>
    </rPh>
    <rPh sb="46" eb="47">
      <t>マカナ</t>
    </rPh>
    <rPh sb="51" eb="52">
      <t>ムズカ</t>
    </rPh>
    <rPh sb="55" eb="57">
      <t>イッパン</t>
    </rPh>
    <rPh sb="57" eb="59">
      <t>カイケイ</t>
    </rPh>
    <rPh sb="62" eb="64">
      <t>クリイレ</t>
    </rPh>
    <rPh sb="64" eb="65">
      <t>キン</t>
    </rPh>
    <rPh sb="66" eb="67">
      <t>オオ</t>
    </rPh>
    <rPh sb="73" eb="75">
      <t>ケネン</t>
    </rPh>
    <rPh sb="81" eb="83">
      <t>コンゴ</t>
    </rPh>
    <rPh sb="84" eb="87">
      <t>ロウキュウカ</t>
    </rPh>
    <rPh sb="89" eb="92">
      <t>ゲスイドウ</t>
    </rPh>
    <rPh sb="92" eb="94">
      <t>シセツ</t>
    </rPh>
    <rPh sb="95" eb="98">
      <t>キキルイ</t>
    </rPh>
    <rPh sb="99" eb="101">
      <t>コウシン</t>
    </rPh>
    <rPh sb="102" eb="104">
      <t>ヨテイ</t>
    </rPh>
    <rPh sb="107" eb="108">
      <t>ナカ</t>
    </rPh>
    <rPh sb="109" eb="113">
      <t>ナカサツナイムラ</t>
    </rPh>
    <rPh sb="113" eb="115">
      <t>ジンコウ</t>
    </rPh>
    <rPh sb="123" eb="125">
      <t>ジンコウ</t>
    </rPh>
    <rPh sb="125" eb="127">
      <t>ゲンショウ</t>
    </rPh>
    <rPh sb="127" eb="129">
      <t>ヨソク</t>
    </rPh>
    <rPh sb="130" eb="132">
      <t>コウリョ</t>
    </rPh>
    <rPh sb="136" eb="139">
      <t>ゲスイドウ</t>
    </rPh>
    <rPh sb="190" eb="192">
      <t>ネア</t>
    </rPh>
    <rPh sb="208" eb="210">
      <t>レイワ</t>
    </rPh>
    <rPh sb="211" eb="213">
      <t>ネンド</t>
    </rPh>
    <rPh sb="214" eb="216">
      <t>コウエイ</t>
    </rPh>
    <rPh sb="216" eb="218">
      <t>キギョウ</t>
    </rPh>
    <rPh sb="218" eb="220">
      <t>カイケイ</t>
    </rPh>
    <rPh sb="221" eb="223">
      <t>イコウ</t>
    </rPh>
    <rPh sb="228" eb="229">
      <t>トモナ</t>
    </rPh>
    <rPh sb="231" eb="232">
      <t>ヒ</t>
    </rPh>
    <rPh sb="233" eb="234">
      <t>ツヅ</t>
    </rPh>
    <rPh sb="235" eb="238">
      <t>コウリツテキ</t>
    </rPh>
    <rPh sb="239" eb="241">
      <t>シセツ</t>
    </rPh>
    <rPh sb="241" eb="243">
      <t>ウンエイ</t>
    </rPh>
    <rPh sb="244" eb="245">
      <t>オコナ</t>
    </rPh>
    <rPh sb="249" eb="251">
      <t>ヒツヨウ</t>
    </rPh>
    <phoneticPr fontId="4"/>
  </si>
  <si>
    <r>
      <t>①経常的収支比率
　</t>
    </r>
    <r>
      <rPr>
        <sz val="10"/>
        <color theme="1"/>
        <rFont val="ＭＳ ゴシック"/>
        <family val="3"/>
        <charset val="128"/>
      </rPr>
      <t xml:space="preserve">単年度収支が黒字である100％となっているが、地方債償還金は一般会計からの基準外繰入に依存した経営状況となっている。平成29年度4月に料金改定（値上げ）を実施したが、引き続きコスト削減に努め100％を維持する必要がある。
</t>
    </r>
    <r>
      <rPr>
        <b/>
        <sz val="10"/>
        <color theme="1"/>
        <rFont val="ＭＳ ゴシック"/>
        <family val="3"/>
        <charset val="128"/>
      </rPr>
      <t>②累積欠損金比率</t>
    </r>
    <r>
      <rPr>
        <sz val="10"/>
        <color theme="1"/>
        <rFont val="ＭＳ ゴシック"/>
        <family val="3"/>
        <charset val="128"/>
      </rPr>
      <t xml:space="preserve">
　指標は0％であるが、引き続き使用料収入の確保や維持管理費の抑制に努める必要がある。
</t>
    </r>
    <r>
      <rPr>
        <b/>
        <sz val="10"/>
        <color theme="1"/>
        <rFont val="ＭＳ ゴシック"/>
        <family val="3"/>
        <charset val="128"/>
      </rPr>
      <t>③流動比率</t>
    </r>
    <r>
      <rPr>
        <sz val="10"/>
        <color theme="1"/>
        <rFont val="ＭＳ ゴシック"/>
        <family val="3"/>
        <charset val="128"/>
      </rPr>
      <t xml:space="preserve">
　引き続き、現金等の流動資産の確保や一時借入金といった流動負債の抑制に努める必要がある。
</t>
    </r>
    <r>
      <rPr>
        <b/>
        <sz val="10"/>
        <color theme="1"/>
        <rFont val="ＭＳ ゴシック"/>
        <family val="3"/>
        <charset val="128"/>
      </rPr>
      <t>④企業債残高対事業規模比率
　</t>
    </r>
    <r>
      <rPr>
        <sz val="10"/>
        <color theme="1"/>
        <rFont val="ＭＳ ゴシック"/>
        <family val="3"/>
        <charset val="128"/>
      </rPr>
      <t xml:space="preserve">企業債残高は全国平均や類似団体平均値と比較し大きく下回っているが、一般会計からの繰入金8割を起債償還金に充てている。起債償還額は令和5年度をピークとしそれ以降は減少していく見込みである。
</t>
    </r>
    <r>
      <rPr>
        <b/>
        <sz val="10"/>
        <color theme="1"/>
        <rFont val="ＭＳ ゴシック"/>
        <family val="3"/>
        <charset val="128"/>
      </rPr>
      <t>⑤経費回収率
　</t>
    </r>
    <r>
      <rPr>
        <sz val="10"/>
        <color theme="1"/>
        <rFont val="ＭＳ ゴシック"/>
        <family val="3"/>
        <charset val="128"/>
      </rPr>
      <t xml:space="preserve">全国平均や類似団体平均値と比較し下回っている状況にあり、適正な使用料収入の確保及び汚水処理費の削減が必要である。
</t>
    </r>
    <r>
      <rPr>
        <b/>
        <sz val="10"/>
        <color theme="1"/>
        <rFont val="ＭＳ ゴシック"/>
        <family val="3"/>
        <charset val="128"/>
      </rPr>
      <t>⑥汚水処理原価
　</t>
    </r>
    <r>
      <rPr>
        <sz val="10"/>
        <color theme="1"/>
        <rFont val="ＭＳ ゴシック"/>
        <family val="3"/>
        <charset val="128"/>
      </rPr>
      <t xml:space="preserve">指定管理者制度の導入やコスト削減に努めているが、類似団体平均値と比較し高い状況にある。
</t>
    </r>
    <r>
      <rPr>
        <b/>
        <sz val="10"/>
        <color theme="1"/>
        <rFont val="ＭＳ ゴシック"/>
        <family val="3"/>
        <charset val="128"/>
      </rPr>
      <t>⑦施設利用率
　</t>
    </r>
    <r>
      <rPr>
        <sz val="10"/>
        <color theme="1"/>
        <rFont val="ＭＳ ゴシック"/>
        <family val="3"/>
        <charset val="128"/>
      </rPr>
      <t xml:space="preserve">全国平均や類似団体平均値と比較し高い利用率であり、適正規模での施設運営であるといえる。
</t>
    </r>
    <r>
      <rPr>
        <b/>
        <sz val="10"/>
        <color theme="1"/>
        <rFont val="ＭＳ ゴシック"/>
        <family val="3"/>
        <charset val="128"/>
      </rPr>
      <t>⑧水洗化率
　</t>
    </r>
    <r>
      <rPr>
        <sz val="10"/>
        <color theme="1"/>
        <rFont val="ＭＳ ゴシック"/>
        <family val="3"/>
        <charset val="128"/>
      </rPr>
      <t>老朽家屋の建替が徐々に進み、水洗化率はわずかではあるが上昇している状況にある。
　</t>
    </r>
    <rPh sb="1" eb="4">
      <t>ケイジョウテキ</t>
    </rPh>
    <rPh sb="4" eb="6">
      <t>シュウシ</t>
    </rPh>
    <rPh sb="6" eb="8">
      <t>ヒリツ</t>
    </rPh>
    <rPh sb="10" eb="13">
      <t>タンネンド</t>
    </rPh>
    <rPh sb="13" eb="15">
      <t>シュウシ</t>
    </rPh>
    <rPh sb="16" eb="18">
      <t>クロジ</t>
    </rPh>
    <rPh sb="33" eb="35">
      <t>チホウ</t>
    </rPh>
    <rPh sb="35" eb="36">
      <t>サイ</t>
    </rPh>
    <rPh sb="36" eb="38">
      <t>ショウカン</t>
    </rPh>
    <rPh sb="38" eb="39">
      <t>キン</t>
    </rPh>
    <rPh sb="40" eb="42">
      <t>イッパン</t>
    </rPh>
    <rPh sb="42" eb="44">
      <t>カイケイ</t>
    </rPh>
    <rPh sb="47" eb="49">
      <t>キジュン</t>
    </rPh>
    <rPh sb="49" eb="50">
      <t>ガイ</t>
    </rPh>
    <rPh sb="50" eb="52">
      <t>クリイレ</t>
    </rPh>
    <rPh sb="53" eb="55">
      <t>イゾン</t>
    </rPh>
    <rPh sb="57" eb="59">
      <t>ケイエイ</t>
    </rPh>
    <rPh sb="59" eb="61">
      <t>ジョウキョウ</t>
    </rPh>
    <rPh sb="68" eb="70">
      <t>ヘイセイ</t>
    </rPh>
    <rPh sb="72" eb="74">
      <t>ネンド</t>
    </rPh>
    <rPh sb="75" eb="76">
      <t>ガツ</t>
    </rPh>
    <rPh sb="77" eb="79">
      <t>リョウキン</t>
    </rPh>
    <rPh sb="79" eb="81">
      <t>カイテイ</t>
    </rPh>
    <rPh sb="82" eb="84">
      <t>ネア</t>
    </rPh>
    <rPh sb="87" eb="89">
      <t>ジッシ</t>
    </rPh>
    <rPh sb="93" eb="94">
      <t>ヒ</t>
    </rPh>
    <rPh sb="95" eb="96">
      <t>ツヅ</t>
    </rPh>
    <rPh sb="100" eb="102">
      <t>サクゲン</t>
    </rPh>
    <rPh sb="103" eb="104">
      <t>ツト</t>
    </rPh>
    <rPh sb="110" eb="112">
      <t>イジ</t>
    </rPh>
    <rPh sb="114" eb="116">
      <t>ヒツヨウ</t>
    </rPh>
    <rPh sb="122" eb="124">
      <t>ルイセキ</t>
    </rPh>
    <rPh sb="124" eb="126">
      <t>ケッソン</t>
    </rPh>
    <rPh sb="126" eb="127">
      <t>キン</t>
    </rPh>
    <rPh sb="127" eb="129">
      <t>ヒリツ</t>
    </rPh>
    <rPh sb="131" eb="133">
      <t>シヒョウ</t>
    </rPh>
    <rPh sb="141" eb="142">
      <t>ヒ</t>
    </rPh>
    <rPh sb="143" eb="144">
      <t>ツヅ</t>
    </rPh>
    <rPh sb="145" eb="148">
      <t>シヨウリョウ</t>
    </rPh>
    <rPh sb="148" eb="150">
      <t>シュウニュウ</t>
    </rPh>
    <rPh sb="151" eb="153">
      <t>カクホ</t>
    </rPh>
    <rPh sb="154" eb="156">
      <t>イジ</t>
    </rPh>
    <rPh sb="156" eb="159">
      <t>カンリヒ</t>
    </rPh>
    <rPh sb="160" eb="162">
      <t>ヨクセイ</t>
    </rPh>
    <rPh sb="163" eb="164">
      <t>ツト</t>
    </rPh>
    <rPh sb="166" eb="168">
      <t>ヒツヨウ</t>
    </rPh>
    <rPh sb="174" eb="176">
      <t>リュウドウ</t>
    </rPh>
    <rPh sb="176" eb="178">
      <t>ヒリツ</t>
    </rPh>
    <rPh sb="180" eb="181">
      <t>ヒ</t>
    </rPh>
    <rPh sb="182" eb="183">
      <t>ツヅ</t>
    </rPh>
    <rPh sb="185" eb="187">
      <t>ゲンキン</t>
    </rPh>
    <rPh sb="187" eb="188">
      <t>トウ</t>
    </rPh>
    <rPh sb="189" eb="191">
      <t>リュウドウ</t>
    </rPh>
    <rPh sb="191" eb="193">
      <t>シサン</t>
    </rPh>
    <rPh sb="194" eb="196">
      <t>カクホ</t>
    </rPh>
    <rPh sb="197" eb="199">
      <t>イチジ</t>
    </rPh>
    <rPh sb="199" eb="201">
      <t>カリイレ</t>
    </rPh>
    <rPh sb="201" eb="202">
      <t>キン</t>
    </rPh>
    <rPh sb="206" eb="208">
      <t>リュウドウ</t>
    </rPh>
    <rPh sb="208" eb="210">
      <t>フサイ</t>
    </rPh>
    <rPh sb="211" eb="213">
      <t>ヨクセイ</t>
    </rPh>
    <rPh sb="214" eb="215">
      <t>ツト</t>
    </rPh>
    <rPh sb="217" eb="219">
      <t>ヒツヨウ</t>
    </rPh>
    <rPh sb="225" eb="227">
      <t>キギョウ</t>
    </rPh>
    <rPh sb="227" eb="228">
      <t>サイ</t>
    </rPh>
    <rPh sb="228" eb="230">
      <t>ザンダカ</t>
    </rPh>
    <rPh sb="230" eb="231">
      <t>タイ</t>
    </rPh>
    <rPh sb="231" eb="233">
      <t>ジギョウ</t>
    </rPh>
    <rPh sb="233" eb="235">
      <t>キボ</t>
    </rPh>
    <rPh sb="235" eb="237">
      <t>ヒリツ</t>
    </rPh>
    <rPh sb="239" eb="241">
      <t>キギョウ</t>
    </rPh>
    <rPh sb="242" eb="244">
      <t>ザンダカ</t>
    </rPh>
    <rPh sb="245" eb="247">
      <t>ゼンコク</t>
    </rPh>
    <rPh sb="247" eb="249">
      <t>ヘイキン</t>
    </rPh>
    <rPh sb="250" eb="252">
      <t>ルイジ</t>
    </rPh>
    <rPh sb="252" eb="254">
      <t>ダンタイ</t>
    </rPh>
    <rPh sb="254" eb="257">
      <t>ヘイキンチ</t>
    </rPh>
    <rPh sb="258" eb="260">
      <t>ヒカク</t>
    </rPh>
    <rPh sb="261" eb="262">
      <t>オオ</t>
    </rPh>
    <rPh sb="264" eb="266">
      <t>シタマワ</t>
    </rPh>
    <rPh sb="272" eb="274">
      <t>イッパン</t>
    </rPh>
    <rPh sb="274" eb="276">
      <t>カイケイ</t>
    </rPh>
    <rPh sb="279" eb="281">
      <t>クリイレ</t>
    </rPh>
    <rPh sb="281" eb="282">
      <t>キン</t>
    </rPh>
    <rPh sb="283" eb="284">
      <t>ワリ</t>
    </rPh>
    <rPh sb="285" eb="287">
      <t>キサイ</t>
    </rPh>
    <rPh sb="287" eb="290">
      <t>ショウカンキン</t>
    </rPh>
    <rPh sb="291" eb="292">
      <t>ア</t>
    </rPh>
    <rPh sb="297" eb="299">
      <t>キサイ</t>
    </rPh>
    <rPh sb="299" eb="301">
      <t>ショウカン</t>
    </rPh>
    <rPh sb="301" eb="302">
      <t>ガク</t>
    </rPh>
    <rPh sb="303" eb="305">
      <t>レイワ</t>
    </rPh>
    <rPh sb="306" eb="308">
      <t>ネンド</t>
    </rPh>
    <rPh sb="316" eb="318">
      <t>イコウ</t>
    </rPh>
    <rPh sb="319" eb="321">
      <t>ゲンショウ</t>
    </rPh>
    <rPh sb="325" eb="327">
      <t>ミコ</t>
    </rPh>
    <rPh sb="334" eb="336">
      <t>ケイヒ</t>
    </rPh>
    <rPh sb="336" eb="338">
      <t>カイシュウ</t>
    </rPh>
    <rPh sb="338" eb="339">
      <t>リツ</t>
    </rPh>
    <rPh sb="341" eb="343">
      <t>ゼンコク</t>
    </rPh>
    <rPh sb="343" eb="345">
      <t>ヘイキン</t>
    </rPh>
    <rPh sb="346" eb="348">
      <t>ルイジ</t>
    </rPh>
    <rPh sb="348" eb="350">
      <t>ダンタイ</t>
    </rPh>
    <rPh sb="350" eb="353">
      <t>ヘイキンチ</t>
    </rPh>
    <rPh sb="354" eb="356">
      <t>ヒカク</t>
    </rPh>
    <rPh sb="357" eb="359">
      <t>シタマワ</t>
    </rPh>
    <rPh sb="363" eb="365">
      <t>ジョウキョウ</t>
    </rPh>
    <rPh sb="369" eb="371">
      <t>テキセイ</t>
    </rPh>
    <rPh sb="372" eb="374">
      <t>シヨウ</t>
    </rPh>
    <rPh sb="374" eb="375">
      <t>リョウ</t>
    </rPh>
    <rPh sb="375" eb="377">
      <t>シュウニュウ</t>
    </rPh>
    <rPh sb="378" eb="380">
      <t>カクホ</t>
    </rPh>
    <rPh sb="380" eb="381">
      <t>オヨ</t>
    </rPh>
    <rPh sb="382" eb="384">
      <t>オスイ</t>
    </rPh>
    <rPh sb="384" eb="386">
      <t>ショリ</t>
    </rPh>
    <rPh sb="386" eb="387">
      <t>ヒ</t>
    </rPh>
    <rPh sb="388" eb="390">
      <t>サクゲン</t>
    </rPh>
    <rPh sb="391" eb="393">
      <t>ヒツヨウ</t>
    </rPh>
    <rPh sb="399" eb="401">
      <t>オスイ</t>
    </rPh>
    <rPh sb="401" eb="403">
      <t>ショリ</t>
    </rPh>
    <rPh sb="403" eb="405">
      <t>ゲンカ</t>
    </rPh>
    <rPh sb="407" eb="409">
      <t>シテイ</t>
    </rPh>
    <rPh sb="409" eb="412">
      <t>カンリシャ</t>
    </rPh>
    <rPh sb="412" eb="414">
      <t>セイド</t>
    </rPh>
    <rPh sb="415" eb="417">
      <t>ドウニュウ</t>
    </rPh>
    <rPh sb="421" eb="423">
      <t>サクゲン</t>
    </rPh>
    <rPh sb="424" eb="425">
      <t>ツト</t>
    </rPh>
    <rPh sb="431" eb="433">
      <t>ルイジ</t>
    </rPh>
    <rPh sb="433" eb="435">
      <t>ダンタイ</t>
    </rPh>
    <rPh sb="435" eb="437">
      <t>ヘイキン</t>
    </rPh>
    <rPh sb="437" eb="438">
      <t>チ</t>
    </rPh>
    <rPh sb="439" eb="441">
      <t>ヒカク</t>
    </rPh>
    <rPh sb="442" eb="443">
      <t>タカ</t>
    </rPh>
    <rPh sb="444" eb="446">
      <t>ジョウキョウ</t>
    </rPh>
    <rPh sb="452" eb="454">
      <t>シセツ</t>
    </rPh>
    <rPh sb="459" eb="461">
      <t>ゼンコク</t>
    </rPh>
    <rPh sb="461" eb="463">
      <t>ヘイキン</t>
    </rPh>
    <rPh sb="464" eb="466">
      <t>ルイジ</t>
    </rPh>
    <rPh sb="466" eb="468">
      <t>ダンタイ</t>
    </rPh>
    <rPh sb="468" eb="470">
      <t>ヘイキン</t>
    </rPh>
    <rPh sb="470" eb="471">
      <t>チ</t>
    </rPh>
    <rPh sb="472" eb="474">
      <t>ヒカク</t>
    </rPh>
    <rPh sb="475" eb="476">
      <t>タカ</t>
    </rPh>
    <rPh sb="477" eb="480">
      <t>リヨウリツ</t>
    </rPh>
    <rPh sb="484" eb="486">
      <t>テキセイ</t>
    </rPh>
    <rPh sb="486" eb="488">
      <t>キボ</t>
    </rPh>
    <rPh sb="490" eb="492">
      <t>シセツ</t>
    </rPh>
    <rPh sb="492" eb="494">
      <t>ウンエイ</t>
    </rPh>
    <rPh sb="504" eb="507">
      <t>スイセンカ</t>
    </rPh>
    <rPh sb="507" eb="508">
      <t>リツ</t>
    </rPh>
    <rPh sb="518" eb="520">
      <t>ジョジョ</t>
    </rPh>
    <rPh sb="521" eb="522">
      <t>スス</t>
    </rPh>
    <rPh sb="524" eb="527">
      <t>スイセンカ</t>
    </rPh>
    <rPh sb="527" eb="528">
      <t>リツ</t>
    </rPh>
    <rPh sb="537" eb="53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</si>
</sst>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0"/>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0CA-48C4-BD1A-EDD71BD319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60CA-48C4-BD1A-EDD71BD319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64.39</c:v>
                </c:pt>
              </c:numCache>
            </c:numRef>
          </c:val>
          <c:extLst>
            <c:ext xmlns:c16="http://schemas.microsoft.com/office/drawing/2014/chart" uri="{C3380CC4-5D6E-409C-BE32-E72D297353CC}">
              <c16:uniqueId val="{00000000-603C-46E9-B0CB-CA4B36E29E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41.06</c:v>
                </c:pt>
              </c:numCache>
            </c:numRef>
          </c:val>
          <c:smooth val="0"/>
          <c:extLst>
            <c:ext xmlns:c16="http://schemas.microsoft.com/office/drawing/2014/chart" uri="{C3380CC4-5D6E-409C-BE32-E72D297353CC}">
              <c16:uniqueId val="{00000001-603C-46E9-B0CB-CA4B36E29E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98.4</c:v>
                </c:pt>
              </c:numCache>
            </c:numRef>
          </c:val>
          <c:extLst>
            <c:ext xmlns:c16="http://schemas.microsoft.com/office/drawing/2014/chart" uri="{C3380CC4-5D6E-409C-BE32-E72D297353CC}">
              <c16:uniqueId val="{00000000-9987-4076-8FCA-04916E8CED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9987-4076-8FCA-04916E8CED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102.93</c:v>
                </c:pt>
              </c:numCache>
            </c:numRef>
          </c:val>
          <c:extLst>
            <c:ext xmlns:c16="http://schemas.microsoft.com/office/drawing/2014/chart" uri="{C3380CC4-5D6E-409C-BE32-E72D297353CC}">
              <c16:uniqueId val="{00000000-0054-4349-B109-D996EDBC50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106.44</c:v>
                </c:pt>
              </c:numCache>
            </c:numRef>
          </c:val>
          <c:smooth val="0"/>
          <c:extLst>
            <c:ext xmlns:c16="http://schemas.microsoft.com/office/drawing/2014/chart" uri="{C3380CC4-5D6E-409C-BE32-E72D297353CC}">
              <c16:uniqueId val="{00000001-0054-4349-B109-D996EDBC50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3.56</c:v>
                </c:pt>
              </c:numCache>
            </c:numRef>
          </c:val>
          <c:extLst>
            <c:ext xmlns:c16="http://schemas.microsoft.com/office/drawing/2014/chart" uri="{C3380CC4-5D6E-409C-BE32-E72D297353CC}">
              <c16:uniqueId val="{00000000-86E4-4B6C-89DA-F62586CDE4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86E4-4B6C-89DA-F62586CDE4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99-43B8-AEA8-DB2844CA57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3999-43B8-AEA8-DB2844CA57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E6-42A0-9CB6-B74D3D7803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72.86</c:v>
                </c:pt>
              </c:numCache>
            </c:numRef>
          </c:val>
          <c:smooth val="0"/>
          <c:extLst>
            <c:ext xmlns:c16="http://schemas.microsoft.com/office/drawing/2014/chart" uri="{C3380CC4-5D6E-409C-BE32-E72D297353CC}">
              <c16:uniqueId val="{00000001-69E6-42A0-9CB6-B74D3D7803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39.380000000000003</c:v>
                </c:pt>
              </c:numCache>
            </c:numRef>
          </c:val>
          <c:extLst>
            <c:ext xmlns:c16="http://schemas.microsoft.com/office/drawing/2014/chart" uri="{C3380CC4-5D6E-409C-BE32-E72D297353CC}">
              <c16:uniqueId val="{00000000-666B-43FB-AA13-D20550E92B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45.42</c:v>
                </c:pt>
              </c:numCache>
            </c:numRef>
          </c:val>
          <c:smooth val="0"/>
          <c:extLst>
            <c:ext xmlns:c16="http://schemas.microsoft.com/office/drawing/2014/chart" uri="{C3380CC4-5D6E-409C-BE32-E72D297353CC}">
              <c16:uniqueId val="{00000001-666B-43FB-AA13-D20550E92B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871</c:v>
                </c:pt>
              </c:numCache>
            </c:numRef>
          </c:val>
          <c:extLst>
            <c:ext xmlns:c16="http://schemas.microsoft.com/office/drawing/2014/chart" uri="{C3380CC4-5D6E-409C-BE32-E72D297353CC}">
              <c16:uniqueId val="{00000000-4F4B-43C1-81CB-142B8E3DA7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1195.47</c:v>
                </c:pt>
              </c:numCache>
            </c:numRef>
          </c:val>
          <c:smooth val="0"/>
          <c:extLst>
            <c:ext xmlns:c16="http://schemas.microsoft.com/office/drawing/2014/chart" uri="{C3380CC4-5D6E-409C-BE32-E72D297353CC}">
              <c16:uniqueId val="{00000001-4F4B-43C1-81CB-142B8E3DA7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60.02</c:v>
                </c:pt>
              </c:numCache>
            </c:numRef>
          </c:val>
          <c:extLst>
            <c:ext xmlns:c16="http://schemas.microsoft.com/office/drawing/2014/chart" uri="{C3380CC4-5D6E-409C-BE32-E72D297353CC}">
              <c16:uniqueId val="{00000000-008E-406C-96DA-79051D5D2B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69.430000000000007</c:v>
                </c:pt>
              </c:numCache>
            </c:numRef>
          </c:val>
          <c:smooth val="0"/>
          <c:extLst>
            <c:ext xmlns:c16="http://schemas.microsoft.com/office/drawing/2014/chart" uri="{C3380CC4-5D6E-409C-BE32-E72D297353CC}">
              <c16:uniqueId val="{00000001-008E-406C-96DA-79051D5D2B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283.42</c:v>
                </c:pt>
              </c:numCache>
            </c:numRef>
          </c:val>
          <c:extLst>
            <c:ext xmlns:c16="http://schemas.microsoft.com/office/drawing/2014/chart" uri="{C3380CC4-5D6E-409C-BE32-E72D297353CC}">
              <c16:uniqueId val="{00000000-9848-4655-B29E-4F87D4F66F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239.46</c:v>
                </c:pt>
              </c:numCache>
            </c:numRef>
          </c:val>
          <c:smooth val="0"/>
          <c:extLst>
            <c:ext xmlns:c16="http://schemas.microsoft.com/office/drawing/2014/chart" uri="{C3380CC4-5D6E-409C-BE32-E72D297353CC}">
              <c16:uniqueId val="{00000001-9848-4655-B29E-4F87D4F66F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中札内村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3902</v>
      </c>
      <c r="AM8" s="42"/>
      <c r="AN8" s="42"/>
      <c r="AO8" s="42"/>
      <c r="AP8" s="42"/>
      <c r="AQ8" s="42"/>
      <c r="AR8" s="42"/>
      <c r="AS8" s="42"/>
      <c r="AT8" s="35">
        <f>データ!T6</f>
        <v>292.58</v>
      </c>
      <c r="AU8" s="35"/>
      <c r="AV8" s="35"/>
      <c r="AW8" s="35"/>
      <c r="AX8" s="35"/>
      <c r="AY8" s="35"/>
      <c r="AZ8" s="35"/>
      <c r="BA8" s="35"/>
      <c r="BB8" s="35">
        <f>データ!U6</f>
        <v>13.34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74.75</v>
      </c>
      <c r="J10" s="35"/>
      <c r="K10" s="35"/>
      <c r="L10" s="35"/>
      <c r="M10" s="35"/>
      <c r="N10" s="35"/>
      <c r="O10" s="35"/>
      <c r="P10" s="35">
        <f>データ!P6</f>
        <v>69.48</v>
      </c>
      <c r="Q10" s="35"/>
      <c r="R10" s="35"/>
      <c r="S10" s="35"/>
      <c r="T10" s="35"/>
      <c r="U10" s="35"/>
      <c r="V10" s="35"/>
      <c r="W10" s="35">
        <f>データ!Q6</f>
        <v>103.39</v>
      </c>
      <c r="X10" s="35"/>
      <c r="Y10" s="35"/>
      <c r="Z10" s="35"/>
      <c r="AA10" s="35"/>
      <c r="AB10" s="35"/>
      <c r="AC10" s="35"/>
      <c r="AD10" s="42">
        <f>データ!R6</f>
        <v>3600</v>
      </c>
      <c r="AE10" s="42"/>
      <c r="AF10" s="42"/>
      <c r="AG10" s="42"/>
      <c r="AH10" s="42"/>
      <c r="AI10" s="42"/>
      <c r="AJ10" s="42"/>
      <c r="AK10" s="2"/>
      <c r="AL10" s="42">
        <f>データ!V6</f>
        <v>2686</v>
      </c>
      <c r="AM10" s="42"/>
      <c r="AN10" s="42"/>
      <c r="AO10" s="42"/>
      <c r="AP10" s="42"/>
      <c r="AQ10" s="42"/>
      <c r="AR10" s="42"/>
      <c r="AS10" s="42"/>
      <c r="AT10" s="35">
        <f>データ!W6</f>
        <v>1.55</v>
      </c>
      <c r="AU10" s="35"/>
      <c r="AV10" s="35"/>
      <c r="AW10" s="35"/>
      <c r="AX10" s="35"/>
      <c r="AY10" s="35"/>
      <c r="AZ10" s="35"/>
      <c r="BA10" s="35"/>
      <c r="BB10" s="35">
        <f>データ!X6</f>
        <v>1732.9</v>
      </c>
      <c r="BC10" s="35"/>
      <c r="BD10" s="35"/>
      <c r="BE10" s="35"/>
      <c r="BF10" s="35"/>
      <c r="BG10" s="35"/>
      <c r="BH10" s="35"/>
      <c r="BI10" s="35"/>
      <c r="BJ10" s="2"/>
      <c r="BK10" s="2"/>
      <c r="BL10" s="53" t="s">
        <v>22</v>
      </c>
      <c r="BM10" s="54"/>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114</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8"/>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8"/>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8"/>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8"/>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8"/>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8"/>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8"/>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8"/>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8"/>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8"/>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8"/>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8"/>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8"/>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8"/>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8"/>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8"/>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8"/>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8"/>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8"/>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8"/>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8"/>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8"/>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8"/>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8"/>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8"/>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8"/>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8"/>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9"/>
      <c r="BM44" s="60"/>
      <c r="BN44" s="60"/>
      <c r="BO44" s="60"/>
      <c r="BP44" s="60"/>
      <c r="BQ44" s="60"/>
      <c r="BR44" s="60"/>
      <c r="BS44" s="60"/>
      <c r="BT44" s="60"/>
      <c r="BU44" s="60"/>
      <c r="BV44" s="60"/>
      <c r="BW44" s="60"/>
      <c r="BX44" s="60"/>
      <c r="BY44" s="60"/>
      <c r="BZ44" s="6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8" t="s">
        <v>112</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8"/>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8"/>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8"/>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8"/>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8"/>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8"/>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8"/>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8"/>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8"/>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8"/>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8"/>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8"/>
      <c r="BM59" s="56"/>
      <c r="BN59" s="56"/>
      <c r="BO59" s="56"/>
      <c r="BP59" s="56"/>
      <c r="BQ59" s="56"/>
      <c r="BR59" s="56"/>
      <c r="BS59" s="56"/>
      <c r="BT59" s="56"/>
      <c r="BU59" s="56"/>
      <c r="BV59" s="56"/>
      <c r="BW59" s="56"/>
      <c r="BX59" s="56"/>
      <c r="BY59" s="56"/>
      <c r="BZ59" s="57"/>
    </row>
    <row r="60" spans="1:78" ht="13.5" customHeight="1" x14ac:dyDescent="0.15">
      <c r="A60" s="2"/>
      <c r="B60" s="69" t="s">
        <v>28</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6"/>
      <c r="BN60" s="56"/>
      <c r="BO60" s="56"/>
      <c r="BP60" s="56"/>
      <c r="BQ60" s="56"/>
      <c r="BR60" s="56"/>
      <c r="BS60" s="56"/>
      <c r="BT60" s="56"/>
      <c r="BU60" s="56"/>
      <c r="BV60" s="56"/>
      <c r="BW60" s="56"/>
      <c r="BX60" s="56"/>
      <c r="BY60" s="56"/>
      <c r="BZ60" s="57"/>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8"/>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8" t="s">
        <v>113</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8"/>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8"/>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8"/>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8"/>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8"/>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8"/>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8"/>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8"/>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8"/>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8"/>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8"/>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8"/>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8"/>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8"/>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8"/>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8X3qs6cyqBKrAKK2QbsY0Pk6WQeR02ZuZa6G1vP9hxBA/OSroB8TMrwLQkV43S2vk8ED5K0DVJgSZv5sXCmWA==" saltValue="uEsVtqoPw9VminAvUpOVuQ=="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16381</v>
      </c>
      <c r="D6" s="19">
        <f t="shared" si="3"/>
        <v>46</v>
      </c>
      <c r="E6" s="19">
        <f t="shared" si="3"/>
        <v>17</v>
      </c>
      <c r="F6" s="19">
        <f t="shared" si="3"/>
        <v>4</v>
      </c>
      <c r="G6" s="19">
        <f t="shared" si="3"/>
        <v>0</v>
      </c>
      <c r="H6" s="19" t="str">
        <f t="shared" si="3"/>
        <v>北海道　中札内村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74.75</v>
      </c>
      <c r="P6" s="20">
        <f t="shared" si="3"/>
        <v>69.48</v>
      </c>
      <c r="Q6" s="20">
        <f t="shared" si="3"/>
        <v>103.39</v>
      </c>
      <c r="R6" s="20">
        <f t="shared" si="3"/>
        <v>3600</v>
      </c>
      <c r="S6" s="20">
        <f t="shared" si="3"/>
        <v>3902</v>
      </c>
      <c r="T6" s="20">
        <f t="shared" si="3"/>
        <v>292.58</v>
      </c>
      <c r="U6" s="20">
        <f t="shared" si="3"/>
        <v>13.34</v>
      </c>
      <c r="V6" s="20">
        <f t="shared" si="3"/>
        <v>2686</v>
      </c>
      <c r="W6" s="20">
        <f t="shared" si="3"/>
        <v>1.55</v>
      </c>
      <c r="X6" s="20">
        <f t="shared" si="3"/>
        <v>1732.9</v>
      </c>
      <c r="Y6" s="21" t="str">
        <f>IF(Y7="",NA(),Y7)</f>
        <v>-</v>
      </c>
      <c r="Z6" s="21" t="str">
        <f t="shared" ref="Z6:AH6" si="4">IF(Z7="",NA(),Z7)</f>
        <v>-</v>
      </c>
      <c r="AA6" s="21" t="str">
        <f t="shared" si="4"/>
        <v>-</v>
      </c>
      <c r="AB6" s="21" t="str">
        <f t="shared" si="4"/>
        <v>-</v>
      </c>
      <c r="AC6" s="21">
        <f t="shared" si="4"/>
        <v>102.93</v>
      </c>
      <c r="AD6" s="21" t="str">
        <f t="shared" si="4"/>
        <v>-</v>
      </c>
      <c r="AE6" s="21" t="str">
        <f t="shared" si="4"/>
        <v>-</v>
      </c>
      <c r="AF6" s="21" t="str">
        <f t="shared" si="4"/>
        <v>-</v>
      </c>
      <c r="AG6" s="21" t="str">
        <f t="shared" si="4"/>
        <v>-</v>
      </c>
      <c r="AH6" s="21">
        <f t="shared" si="4"/>
        <v>106.44</v>
      </c>
      <c r="AI6" s="20" t="str">
        <f>IF(AI7="","",IF(AI7="-","【-】","【"&amp;SUBSTITUTE(TEXT(AI7,"#,##0.00"),"-","△")&amp;"】"))</f>
        <v>【104.54】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72.86</v>
      </c>
      <c r="AT6" s="20" t="str">
        <f>IF(AT7="","",IF(AT7="-","【-】","【"&amp;SUBSTITUTE(TEXT(AT7,"#,##0.00"),"-","△")&amp;"】"))</f>
        <v>【65.93】</v>
      </c>
      <c r="AU6" s="21" t="str">
        <f>IF(AU7="",NA(),AU7)</f>
        <v>-</v>
      </c>
      <c r="AV6" s="21" t="str">
        <f t="shared" ref="AV6:BD6" si="6">IF(AV7="",NA(),AV7)</f>
        <v>-</v>
      </c>
      <c r="AW6" s="21" t="str">
        <f t="shared" si="6"/>
        <v>-</v>
      </c>
      <c r="AX6" s="21" t="str">
        <f t="shared" si="6"/>
        <v>-</v>
      </c>
      <c r="AY6" s="21">
        <f t="shared" si="6"/>
        <v>39.380000000000003</v>
      </c>
      <c r="AZ6" s="21" t="str">
        <f t="shared" si="6"/>
        <v>-</v>
      </c>
      <c r="BA6" s="21" t="str">
        <f t="shared" si="6"/>
        <v>-</v>
      </c>
      <c r="BB6" s="21" t="str">
        <f t="shared" si="6"/>
        <v>-</v>
      </c>
      <c r="BC6" s="21" t="str">
        <f t="shared" si="6"/>
        <v>-</v>
      </c>
      <c r="BD6" s="21">
        <f t="shared" si="6"/>
        <v>45.42</v>
      </c>
      <c r="BE6" s="20" t="str">
        <f>IF(BE7="","",IF(BE7="-","【-】","【"&amp;SUBSTITUTE(TEXT(BE7,"#,##0.00"),"-","△")&amp;"】"))</f>
        <v>【44.25】</v>
      </c>
      <c r="BF6" s="21" t="str">
        <f>IF(BF7="",NA(),BF7)</f>
        <v>-</v>
      </c>
      <c r="BG6" s="21" t="str">
        <f t="shared" ref="BG6:BO6" si="7">IF(BG7="",NA(),BG7)</f>
        <v>-</v>
      </c>
      <c r="BH6" s="21" t="str">
        <f t="shared" si="7"/>
        <v>-</v>
      </c>
      <c r="BI6" s="21" t="str">
        <f t="shared" si="7"/>
        <v>-</v>
      </c>
      <c r="BJ6" s="21">
        <f t="shared" si="7"/>
        <v>871</v>
      </c>
      <c r="BK6" s="21" t="str">
        <f t="shared" si="7"/>
        <v>-</v>
      </c>
      <c r="BL6" s="21" t="str">
        <f t="shared" si="7"/>
        <v>-</v>
      </c>
      <c r="BM6" s="21" t="str">
        <f t="shared" si="7"/>
        <v>-</v>
      </c>
      <c r="BN6" s="21" t="str">
        <f t="shared" si="7"/>
        <v>-</v>
      </c>
      <c r="BO6" s="21">
        <f t="shared" si="7"/>
        <v>1195.47</v>
      </c>
      <c r="BP6" s="20" t="str">
        <f>IF(BP7="","",IF(BP7="-","【-】","【"&amp;SUBSTITUTE(TEXT(BP7,"#,##0.00"),"-","△")&amp;"】"))</f>
        <v>【1,182.11】</v>
      </c>
      <c r="BQ6" s="21" t="str">
        <f>IF(BQ7="",NA(),BQ7)</f>
        <v>-</v>
      </c>
      <c r="BR6" s="21" t="str">
        <f t="shared" ref="BR6:BZ6" si="8">IF(BR7="",NA(),BR7)</f>
        <v>-</v>
      </c>
      <c r="BS6" s="21" t="str">
        <f t="shared" si="8"/>
        <v>-</v>
      </c>
      <c r="BT6" s="21" t="str">
        <f t="shared" si="8"/>
        <v>-</v>
      </c>
      <c r="BU6" s="21">
        <f t="shared" si="8"/>
        <v>60.02</v>
      </c>
      <c r="BV6" s="21" t="str">
        <f t="shared" si="8"/>
        <v>-</v>
      </c>
      <c r="BW6" s="21" t="str">
        <f t="shared" si="8"/>
        <v>-</v>
      </c>
      <c r="BX6" s="21" t="str">
        <f t="shared" si="8"/>
        <v>-</v>
      </c>
      <c r="BY6" s="21" t="str">
        <f t="shared" si="8"/>
        <v>-</v>
      </c>
      <c r="BZ6" s="21">
        <f t="shared" si="8"/>
        <v>69.430000000000007</v>
      </c>
      <c r="CA6" s="20" t="str">
        <f>IF(CA7="","",IF(CA7="-","【-】","【"&amp;SUBSTITUTE(TEXT(CA7,"#,##0.00"),"-","△")&amp;"】"))</f>
        <v>【73.78】</v>
      </c>
      <c r="CB6" s="21" t="str">
        <f>IF(CB7="",NA(),CB7)</f>
        <v>-</v>
      </c>
      <c r="CC6" s="21" t="str">
        <f t="shared" ref="CC6:CK6" si="9">IF(CC7="",NA(),CC7)</f>
        <v>-</v>
      </c>
      <c r="CD6" s="21" t="str">
        <f t="shared" si="9"/>
        <v>-</v>
      </c>
      <c r="CE6" s="21" t="str">
        <f t="shared" si="9"/>
        <v>-</v>
      </c>
      <c r="CF6" s="21">
        <f t="shared" si="9"/>
        <v>283.42</v>
      </c>
      <c r="CG6" s="21" t="str">
        <f t="shared" si="9"/>
        <v>-</v>
      </c>
      <c r="CH6" s="21" t="str">
        <f t="shared" si="9"/>
        <v>-</v>
      </c>
      <c r="CI6" s="21" t="str">
        <f t="shared" si="9"/>
        <v>-</v>
      </c>
      <c r="CJ6" s="21" t="str">
        <f t="shared" si="9"/>
        <v>-</v>
      </c>
      <c r="CK6" s="21">
        <f t="shared" si="9"/>
        <v>239.46</v>
      </c>
      <c r="CL6" s="20" t="str">
        <f>IF(CL7="","",IF(CL7="-","【-】","【"&amp;SUBSTITUTE(TEXT(CL7,"#,##0.00"),"-","△")&amp;"】"))</f>
        <v>【220.62】</v>
      </c>
      <c r="CM6" s="21" t="str">
        <f>IF(CM7="",NA(),CM7)</f>
        <v>-</v>
      </c>
      <c r="CN6" s="21" t="str">
        <f t="shared" ref="CN6:CV6" si="10">IF(CN7="",NA(),CN7)</f>
        <v>-</v>
      </c>
      <c r="CO6" s="21" t="str">
        <f t="shared" si="10"/>
        <v>-</v>
      </c>
      <c r="CP6" s="21" t="str">
        <f t="shared" si="10"/>
        <v>-</v>
      </c>
      <c r="CQ6" s="21">
        <f t="shared" si="10"/>
        <v>64.39</v>
      </c>
      <c r="CR6" s="21" t="str">
        <f t="shared" si="10"/>
        <v>-</v>
      </c>
      <c r="CS6" s="21" t="str">
        <f t="shared" si="10"/>
        <v>-</v>
      </c>
      <c r="CT6" s="21" t="str">
        <f t="shared" si="10"/>
        <v>-</v>
      </c>
      <c r="CU6" s="21" t="str">
        <f t="shared" si="10"/>
        <v>-</v>
      </c>
      <c r="CV6" s="21">
        <f t="shared" si="10"/>
        <v>41.06</v>
      </c>
      <c r="CW6" s="20" t="str">
        <f>IF(CW7="","",IF(CW7="-","【-】","【"&amp;SUBSTITUTE(TEXT(CW7,"#,##0.00"),"-","△")&amp;"】"))</f>
        <v>【42.22】</v>
      </c>
      <c r="CX6" s="21" t="str">
        <f>IF(CX7="",NA(),CX7)</f>
        <v>-</v>
      </c>
      <c r="CY6" s="21" t="str">
        <f t="shared" ref="CY6:DG6" si="11">IF(CY7="",NA(),CY7)</f>
        <v>-</v>
      </c>
      <c r="CZ6" s="21" t="str">
        <f t="shared" si="11"/>
        <v>-</v>
      </c>
      <c r="DA6" s="21" t="str">
        <f t="shared" si="11"/>
        <v>-</v>
      </c>
      <c r="DB6" s="21">
        <f t="shared" si="11"/>
        <v>98.4</v>
      </c>
      <c r="DC6" s="21" t="str">
        <f t="shared" si="11"/>
        <v>-</v>
      </c>
      <c r="DD6" s="21" t="str">
        <f t="shared" si="11"/>
        <v>-</v>
      </c>
      <c r="DE6" s="21" t="str">
        <f t="shared" si="11"/>
        <v>-</v>
      </c>
      <c r="DF6" s="21" t="str">
        <f t="shared" si="11"/>
        <v>-</v>
      </c>
      <c r="DG6" s="21">
        <f t="shared" si="11"/>
        <v>84.34</v>
      </c>
      <c r="DH6" s="20" t="str">
        <f>IF(DH7="","",IF(DH7="-","【-】","【"&amp;SUBSTITUTE(TEXT(DH7,"#,##0.00"),"-","△")&amp;"】"))</f>
        <v>【85.67】</v>
      </c>
      <c r="DI6" s="21" t="str">
        <f>IF(DI7="",NA(),DI7)</f>
        <v>-</v>
      </c>
      <c r="DJ6" s="21" t="str">
        <f t="shared" ref="DJ6:DR6" si="12">IF(DJ7="",NA(),DJ7)</f>
        <v>-</v>
      </c>
      <c r="DK6" s="21" t="str">
        <f t="shared" si="12"/>
        <v>-</v>
      </c>
      <c r="DL6" s="21" t="str">
        <f t="shared" si="12"/>
        <v>-</v>
      </c>
      <c r="DM6" s="21">
        <f t="shared" si="12"/>
        <v>3.56</v>
      </c>
      <c r="DN6" s="21" t="str">
        <f t="shared" si="12"/>
        <v>-</v>
      </c>
      <c r="DO6" s="21" t="str">
        <f t="shared" si="12"/>
        <v>-</v>
      </c>
      <c r="DP6" s="21" t="str">
        <f t="shared" si="12"/>
        <v>-</v>
      </c>
      <c r="DQ6" s="21" t="str">
        <f t="shared" si="12"/>
        <v>-</v>
      </c>
      <c r="DR6" s="21">
        <f t="shared" si="12"/>
        <v>24.8</v>
      </c>
      <c r="DS6" s="20" t="str">
        <f>IF(DS7="","",IF(DS7="-","【-】","【"&amp;SUBSTITUTE(TEXT(DS7,"#,##0.00"),"-","△")&amp;"】"))</f>
        <v>【28.00】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0.02</v>
      </c>
      <c r="ED6" s="20" t="str">
        <f>IF(ED7="","",IF(ED7="-","【-】","【"&amp;SUBSTITUTE(TEXT(ED7,"#,##0.00"),"-","△")&amp;"】"))</f>
        <v>【0.03】</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【0.13】</v>
      </c>
    </row>
    <row r="7" spans="1:148" s="22" customFormat="1" x14ac:dyDescent="0.15">
      <c r="A7" s="14"/>
      <c r="B7" s="23">
        <v>2022</v>
      </c>
      <c r="C7" s="23">
        <v>16381</v>
      </c>
      <c r="D7" s="23">
        <v>46</v>
      </c>
      <c r="E7" s="23">
        <v>17</v>
      </c>
      <c r="F7" s="23">
        <v>4</v>
      </c>
      <c r="G7" s="23">
        <v>0</v>
      </c>
      <c r="H7" s="23" t="s">
        <v>95</v>
      </c>
      <c r="I7" s="23" t="s">
        <v>96</v>
      </c>
      <c r="J7" s="23" t="s">
        <v>97</v>
      </c>
      <c r="K7" s="23" t="s">
        <v>98</v>
      </c>
      <c r="L7" s="23" t="s">
        <v>99</v>
      </c>
      <c r="M7" s="23" t="s">
        <v>100</v>
      </c>
      <c r="N7" s="24" t="s">
        <v>101</v>
      </c>
      <c r="O7" s="24">
        <v>74.75</v>
      </c>
      <c r="P7" s="24">
        <v>69.48</v>
      </c>
      <c r="Q7" s="24">
        <v>103.39</v>
      </c>
      <c r="R7" s="24">
        <v>3600</v>
      </c>
      <c r="S7" s="24">
        <v>3902</v>
      </c>
      <c r="T7" s="24">
        <v>292.58</v>
      </c>
      <c r="U7" s="24">
        <v>13.34</v>
      </c>
      <c r="V7" s="24">
        <v>2686</v>
      </c>
      <c r="W7" s="24">
        <v>1.55</v>
      </c>
      <c r="X7" s="24">
        <v>1732.9</v>
      </c>
      <c r="Y7" s="24" t="s">
        <v>101</v>
      </c>
      <c r="Z7" s="24" t="s">
        <v>101</v>
      </c>
      <c r="AA7" s="24" t="s">
        <v>101</v>
      </c>
      <c r="AB7" s="24" t="s">
        <v>101</v>
      </c>
      <c r="AC7" s="24">
        <v>102.93</v>
      </c>
      <c r="AD7" s="24" t="s">
        <v>101</v>
      </c>
      <c r="AE7" s="24" t="s">
        <v>101</v>
      </c>
      <c r="AF7" s="24" t="s">
        <v>101</v>
      </c>
      <c r="AG7" s="24" t="s">
        <v>101</v>
      </c>
      <c r="AH7" s="24">
        <v>106.44</v>
      </c>
      <c r="AI7" s="24">
        <v>104.54</v>
      </c>
      <c r="AJ7" s="24" t="s">
        <v>101</v>
      </c>
      <c r="AK7" s="24" t="s">
        <v>101</v>
      </c>
      <c r="AL7" s="24" t="s">
        <v>101</v>
      </c>
      <c r="AM7" s="24" t="s">
        <v>101</v>
      </c>
      <c r="AN7" s="24">
        <v>0</v>
      </c>
      <c r="AO7" s="24" t="s">
        <v>101</v>
      </c>
      <c r="AP7" s="24" t="s">
        <v>101</v>
      </c>
      <c r="AQ7" s="24" t="s">
        <v>101</v>
      </c>
      <c r="AR7" s="24" t="s">
        <v>101</v>
      </c>
      <c r="AS7" s="24">
        <v>72.86</v>
      </c>
      <c r="AT7" s="24">
        <v>65.930000000000007</v>
      </c>
      <c r="AU7" s="24" t="s">
        <v>101</v>
      </c>
      <c r="AV7" s="24" t="s">
        <v>101</v>
      </c>
      <c r="AW7" s="24" t="s">
        <v>101</v>
      </c>
      <c r="AX7" s="24" t="s">
        <v>101</v>
      </c>
      <c r="AY7" s="24">
        <v>39.380000000000003</v>
      </c>
      <c r="AZ7" s="24" t="s">
        <v>101</v>
      </c>
      <c r="BA7" s="24" t="s">
        <v>101</v>
      </c>
      <c r="BB7" s="24" t="s">
        <v>101</v>
      </c>
      <c r="BC7" s="24" t="s">
        <v>101</v>
      </c>
      <c r="BD7" s="24">
        <v>45.42</v>
      </c>
      <c r="BE7" s="24">
        <v>44.25</v>
      </c>
      <c r="BF7" s="24" t="s">
        <v>101</v>
      </c>
      <c r="BG7" s="24" t="s">
        <v>101</v>
      </c>
      <c r="BH7" s="24" t="s">
        <v>101</v>
      </c>
      <c r="BI7" s="24" t="s">
        <v>101</v>
      </c>
      <c r="BJ7" s="24">
        <v>871</v>
      </c>
      <c r="BK7" s="24" t="s">
        <v>101</v>
      </c>
      <c r="BL7" s="24" t="s">
        <v>101</v>
      </c>
      <c r="BM7" s="24" t="s">
        <v>101</v>
      </c>
      <c r="BN7" s="24" t="s">
        <v>101</v>
      </c>
      <c r="BO7" s="24">
        <v>1195.47</v>
      </c>
      <c r="BP7" s="24">
        <v>1182.1099999999999</v>
      </c>
      <c r="BQ7" s="24" t="s">
        <v>101</v>
      </c>
      <c r="BR7" s="24" t="s">
        <v>101</v>
      </c>
      <c r="BS7" s="24" t="s">
        <v>101</v>
      </c>
      <c r="BT7" s="24" t="s">
        <v>101</v>
      </c>
      <c r="BU7" s="24">
        <v>60.02</v>
      </c>
      <c r="BV7" s="24" t="s">
        <v>101</v>
      </c>
      <c r="BW7" s="24" t="s">
        <v>101</v>
      </c>
      <c r="BX7" s="24" t="s">
        <v>101</v>
      </c>
      <c r="BY7" s="24" t="s">
        <v>101</v>
      </c>
      <c r="BZ7" s="24">
        <v>69.430000000000007</v>
      </c>
      <c r="CA7" s="24">
        <v>73.78</v>
      </c>
      <c r="CB7" s="24" t="s">
        <v>101</v>
      </c>
      <c r="CC7" s="24" t="s">
        <v>101</v>
      </c>
      <c r="CD7" s="24" t="s">
        <v>101</v>
      </c>
      <c r="CE7" s="24" t="s">
        <v>101</v>
      </c>
      <c r="CF7" s="24">
        <v>283.42</v>
      </c>
      <c r="CG7" s="24" t="s">
        <v>101</v>
      </c>
      <c r="CH7" s="24" t="s">
        <v>101</v>
      </c>
      <c r="CI7" s="24" t="s">
        <v>101</v>
      </c>
      <c r="CJ7" s="24" t="s">
        <v>101</v>
      </c>
      <c r="CK7" s="24">
        <v>239.46</v>
      </c>
      <c r="CL7" s="24">
        <v>220.62</v>
      </c>
      <c r="CM7" s="24" t="s">
        <v>101</v>
      </c>
      <c r="CN7" s="24" t="s">
        <v>101</v>
      </c>
      <c r="CO7" s="24" t="s">
        <v>101</v>
      </c>
      <c r="CP7" s="24" t="s">
        <v>101</v>
      </c>
      <c r="CQ7" s="24">
        <v>64.39</v>
      </c>
      <c r="CR7" s="24" t="s">
        <v>101</v>
      </c>
      <c r="CS7" s="24" t="s">
        <v>101</v>
      </c>
      <c r="CT7" s="24" t="s">
        <v>101</v>
      </c>
      <c r="CU7" s="24" t="s">
        <v>101</v>
      </c>
      <c r="CV7" s="24">
        <v>41.06</v>
      </c>
      <c r="CW7" s="24">
        <v>42.22</v>
      </c>
      <c r="CX7" s="24" t="s">
        <v>101</v>
      </c>
      <c r="CY7" s="24" t="s">
        <v>101</v>
      </c>
      <c r="CZ7" s="24" t="s">
        <v>101</v>
      </c>
      <c r="DA7" s="24" t="s">
        <v>101</v>
      </c>
      <c r="DB7" s="24">
        <v>98.4</v>
      </c>
      <c r="DC7" s="24" t="s">
        <v>101</v>
      </c>
      <c r="DD7" s="24" t="s">
        <v>101</v>
      </c>
      <c r="DE7" s="24" t="s">
        <v>101</v>
      </c>
      <c r="DF7" s="24" t="s">
        <v>101</v>
      </c>
      <c r="DG7" s="24">
        <v>84.34</v>
      </c>
      <c r="DH7" s="24">
        <v>85.67</v>
      </c>
      <c r="DI7" s="24" t="s">
        <v>101</v>
      </c>
      <c r="DJ7" s="24" t="s">
        <v>101</v>
      </c>
      <c r="DK7" s="24" t="s">
        <v>101</v>
      </c>
      <c r="DL7" s="24" t="s">
        <v>101</v>
      </c>
      <c r="DM7" s="24">
        <v>3.56</v>
      </c>
      <c r="DN7" s="24" t="s">
        <v>101</v>
      </c>
      <c r="DO7" s="24" t="s">
        <v>101</v>
      </c>
      <c r="DP7" s="24" t="s">
        <v>101</v>
      </c>
      <c r="DQ7" s="24" t="s">
        <v>101</v>
      </c>
      <c r="DR7" s="24">
        <v>24.8</v>
      </c>
      <c r="DS7" s="24">
        <v>28</v>
      </c>
      <c r="DT7" s="24" t="s">
        <v>101</v>
      </c>
      <c r="DU7" s="24" t="s">
        <v>101</v>
      </c>
      <c r="DV7" s="24" t="s">
        <v>101</v>
      </c>
      <c r="DW7" s="24" t="s">
        <v>101</v>
      </c>
      <c r="DX7" s="24">
        <v>0</v>
      </c>
      <c r="DY7" s="24" t="s">
        <v>101</v>
      </c>
      <c r="DZ7" s="24" t="s">
        <v>101</v>
      </c>
      <c r="EA7" s="24" t="s">
        <v>101</v>
      </c>
      <c r="EB7" s="24" t="s">
        <v>101</v>
      </c>
      <c r="EC7" s="24">
        <v>0.02</v>
      </c>
      <c r="ED7" s="24">
        <v>0.03</v>
      </c>
      <c r="EE7" s="24" t="s">
        <v>101</v>
      </c>
      <c r="EF7" s="24" t="s">
        <v>101</v>
      </c>
      <c r="EG7" s="24" t="s">
        <v>101</v>
      </c>
      <c r="EH7" s="24" t="s">
        <v>101</v>
      </c>
      <c r="EI7" s="24">
        <v>0</v>
      </c>
      <c r="EJ7" s="24" t="s">
        <v>101</v>
      </c>
      <c r="EK7" s="24" t="s">
        <v>101</v>
      </c>
      <c r="EL7" s="24" t="s">
        <v>101</v>
      </c>
      <c r="EM7" s="24" t="s">
        <v>101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2024-01-24T06:46:04Z</cp:lastPrinted>
  <dcterms:created xsi:type="dcterms:W3CDTF">2023-12-12T00:53:35Z</dcterms:created>
  <dcterms:modified xsi:type="dcterms:W3CDTF">2024-01-24T07:41:07Z</dcterms:modified>
  <cp:category/>
</cp:coreProperties>
</file>