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50\施設g\施設管理課\上下水道全般\経営比較分析表\令和４年度\"/>
    </mc:Choice>
  </mc:AlternateContent>
  <workbookProtection workbookAlgorithmName="SHA-512" workbookHashValue="F6XQAQmxORCQOjU2kcXce1OYDPhz+6ZcMnAbGgOKrcgaEcRZPGdTY6ihhNV7PI2CG91pgNsNORxXvD03D6I7bw==" workbookSaltValue="pSDJ/I15cDVJ8Sw7Xh2r3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<sst xmlns="http://schemas.openxmlformats.org/spreadsheetml/2006/main" count="316" uniqueCount="113">
  <si>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</si>
  <si>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</si>
  <si>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</si>
  <si>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</si>
  <si>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</si>
  <si>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</si>
  <si>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</si>
  <si>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</si>
  <si>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</si>
  <si>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</si>
  <si>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</si>
  <si>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</si>
  <si>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</si>
  <si>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</si>
  <si>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</si>
  <si>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</si>
  <si>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</si>
  <si>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</si>
  <si>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</si>
  <si>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</si>
  <si>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</si>
  <si>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</si>
  <si>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</si>
  <si>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</si>
  <si>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</si>
  <si>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</si>
  <si>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</si>
  <si>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</si>
  <si>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</si>
  <si>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</si>
  <si>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</si>
  <si>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</si>
  <si>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</si>
  <si>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</si>
  <si>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</si>
  <si>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</si>
  <si>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</si>
  <si>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</si>
  <si>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</si>
  <si>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</si>
  <si>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</si>
  <si>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</si>
  <si>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</si>
  <si>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</si>
  <si>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</si>
  <si>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</si>
  <si>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</si>
  <si>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</si>
  <si>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</si>
  <si>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</si>
  <si>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</si>
  <si>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</si>
  <si>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</si>
  <si>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</si>
  <si>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</si>
  <si>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</si>
  <si>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</si>
  <si>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</si>
  <si>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</si>
  <si>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</si>
  <si>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</si>
  <si>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</si>
  <si>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</si>
  <si>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</si>
  <si>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</si>
  <si>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</si>
  <si>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</si>
  <si>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</si>
  <si>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</si>
  <si>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</si>
  <si>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</si>
  <si>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</si>
  <si>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</si>
  <si>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</si>
  <si>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</si>
  <si>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</si>
  <si>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</si>
  <si>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</si>
  <si>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</si>
  <si>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</si>
  <si>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</si>
  <si>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</si>
  <si>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</si>
  <si>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</si>
  <si>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</si>
  <si>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</si>
  <si>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</si>
  <si>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</si>
  <si>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</si>
  <si>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</si>
  <si>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</si>
  <si>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</si>
  <si>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中札内村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</si>
  <si>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</si>
  <si>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</si>
  <si>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</si>
  <si>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</si>
  <si>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</si>
  <si>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</si>
  <si>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</si>
  <si>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</si>
  <si>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</si>
  <si>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</si>
  <si>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</si>
  <si>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</si>
  <si>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</si>
  <si>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</si>
  <si>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</si>
  <si>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</si>
  <si>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</si>
  <si>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・管路の状況</t>
    </r>
    <r>
      <rPr>
        <sz val="10"/>
        <color theme="1"/>
        <rFont val="ＭＳ ゴシック"/>
        <family val="3"/>
        <charset val="128"/>
      </rPr>
      <t xml:space="preserve">
　水道管路は一部耐用年数を経過しているため、令和元年度に管路の劣化調査を行ったところである。
　将来的な管路更新が課題である。
</t>
    </r>
    <r>
      <rPr>
        <b/>
        <sz val="10"/>
        <color theme="1"/>
        <rFont val="ＭＳ ゴシック"/>
        <family val="3"/>
        <charset val="128"/>
      </rPr>
      <t>・施設の状況</t>
    </r>
    <r>
      <rPr>
        <sz val="10"/>
        <color theme="1"/>
        <rFont val="ＭＳ ゴシック"/>
        <family val="3"/>
        <charset val="128"/>
      </rPr>
      <t xml:space="preserve">
　水道施設の機器については、重要度や老朽化具合に応じて、平成22年度から平成24年度までの3年間で更新を終えている。
　浄水場や配水地については、建設後50年近く経過しているため、毎年保守点検を実施し、施設の適切な維持管理に努める必要がある。
　また、平成30年度に配水地の耐震診断を実施し、配水地の更新計画を作成している。</t>
    </r>
    <rPh sb="1" eb="3">
      <t>カンロ</t>
    </rPh>
    <rPh sb="4" eb="6">
      <t>ジョウキョウ</t>
    </rPh>
    <rPh sb="8" eb="10">
      <t>スイドウ</t>
    </rPh>
    <rPh sb="10" eb="11">
      <t>カン</t>
    </rPh>
    <rPh sb="11" eb="12">
      <t>ロ</t>
    </rPh>
    <rPh sb="13" eb="15">
      <t>イチブ</t>
    </rPh>
    <rPh sb="15" eb="17">
      <t>タイヨウ</t>
    </rPh>
    <rPh sb="17" eb="19">
      <t>ネンスウ</t>
    </rPh>
    <rPh sb="20" eb="22">
      <t>ケイカ</t>
    </rPh>
    <rPh sb="29" eb="31">
      <t>レイワ</t>
    </rPh>
    <rPh sb="31" eb="32">
      <t>ガン</t>
    </rPh>
    <rPh sb="32" eb="34">
      <t>ネンド</t>
    </rPh>
    <rPh sb="35" eb="37">
      <t>カンロ</t>
    </rPh>
    <rPh sb="38" eb="40">
      <t>レッカ</t>
    </rPh>
    <rPh sb="40" eb="42">
      <t>チョウサ</t>
    </rPh>
    <rPh sb="43" eb="44">
      <t>オコナ</t>
    </rPh>
    <rPh sb="61" eb="63">
      <t>コウシン</t>
    </rPh>
    <rPh sb="64" eb="66">
      <t>カダイ</t>
    </rPh>
    <rPh sb="72" eb="74">
      <t>シセツ</t>
    </rPh>
    <rPh sb="75" eb="77">
      <t>ジョウキョウ</t>
    </rPh>
    <rPh sb="79" eb="81">
      <t>スイドウ</t>
    </rPh>
    <rPh sb="81" eb="83">
      <t>シセツ</t>
    </rPh>
    <rPh sb="84" eb="86">
      <t>キキ</t>
    </rPh>
    <rPh sb="92" eb="95">
      <t>ジュウヨウド</t>
    </rPh>
    <rPh sb="96" eb="98">
      <t>ロウキュウ</t>
    </rPh>
    <rPh sb="98" eb="99">
      <t>カ</t>
    </rPh>
    <rPh sb="99" eb="101">
      <t>グアイ</t>
    </rPh>
    <rPh sb="102" eb="103">
      <t>オウ</t>
    </rPh>
    <rPh sb="106" eb="108">
      <t>ヘイセイ</t>
    </rPh>
    <rPh sb="110" eb="112">
      <t>ネンド</t>
    </rPh>
    <rPh sb="114" eb="116">
      <t>ヘイセイ</t>
    </rPh>
    <rPh sb="118" eb="120">
      <t>ネンド</t>
    </rPh>
    <rPh sb="124" eb="126">
      <t>ネンカン</t>
    </rPh>
    <rPh sb="127" eb="129">
      <t>コウシン</t>
    </rPh>
    <rPh sb="130" eb="131">
      <t>オ</t>
    </rPh>
    <rPh sb="138" eb="141">
      <t>ジョウスイジョウ</t>
    </rPh>
    <rPh sb="142" eb="144">
      <t>ハイスイ</t>
    </rPh>
    <rPh sb="144" eb="145">
      <t>チ</t>
    </rPh>
    <rPh sb="151" eb="153">
      <t>ケンセツ</t>
    </rPh>
    <rPh sb="153" eb="154">
      <t>ゴ</t>
    </rPh>
    <rPh sb="156" eb="157">
      <t>ネン</t>
    </rPh>
    <rPh sb="157" eb="158">
      <t>チカ</t>
    </rPh>
    <rPh sb="159" eb="161">
      <t>ケイカ</t>
    </rPh>
    <rPh sb="168" eb="170">
      <t>マイトシ</t>
    </rPh>
    <rPh sb="170" eb="172">
      <t>ホシュ</t>
    </rPh>
    <rPh sb="172" eb="174">
      <t>テンケン</t>
    </rPh>
    <rPh sb="175" eb="177">
      <t>ジッシ</t>
    </rPh>
    <rPh sb="179" eb="181">
      <t>シセツ</t>
    </rPh>
    <rPh sb="182" eb="184">
      <t>テキセツ</t>
    </rPh>
    <rPh sb="185" eb="187">
      <t>イジ</t>
    </rPh>
    <rPh sb="187" eb="189">
      <t>カンリ</t>
    </rPh>
    <rPh sb="190" eb="191">
      <t>ツト</t>
    </rPh>
    <rPh sb="193" eb="195">
      <t>ヒツヨウ</t>
    </rPh>
    <rPh sb="204" eb="206">
      <t>ヘイセイ</t>
    </rPh>
    <rPh sb="208" eb="210">
      <t>ネンド</t>
    </rPh>
    <rPh sb="211" eb="213">
      <t>ハイスイ</t>
    </rPh>
    <rPh sb="213" eb="214">
      <t>チ</t>
    </rPh>
    <rPh sb="215" eb="217">
      <t>タイシン</t>
    </rPh>
    <rPh sb="217" eb="219">
      <t>シンダン</t>
    </rPh>
    <rPh sb="220" eb="222">
      <t>ジッシ</t>
    </rPh>
    <rPh sb="224" eb="226">
      <t>ハイスイ</t>
    </rPh>
    <rPh sb="226" eb="227">
      <t>チ</t>
    </rPh>
    <rPh sb="228" eb="230">
      <t>コウシン</t>
    </rPh>
    <rPh sb="230" eb="232">
      <t>ケイカク</t>
    </rPh>
    <rPh sb="233" eb="235">
      <t>サクセイ</t>
    </rPh>
    <phoneticPr fontId="4"/>
  </si>
  <si>
    <t>　他の自治体と共同管理している浄水場が老朽化しているため、将来的なあり方について、更新や水道企業団から全量受水するか等検討を進める必要がある。
　いずれの方法にしても多額の費用を要することから、令和4年度に公営企業会計に移行したことに伴い、引き続き施設の維持管理費などの節減に努め、効率的な運営を行うことにより財源確保を図っていく必要がある。</t>
    <rPh sb="1" eb="2">
      <t>ホカ</t>
    </rPh>
    <rPh sb="3" eb="6">
      <t>ジチタイ</t>
    </rPh>
    <rPh sb="7" eb="9">
      <t>キョウドウ</t>
    </rPh>
    <rPh sb="9" eb="11">
      <t>カンリ</t>
    </rPh>
    <rPh sb="15" eb="18">
      <t>ジョウスイジョウ</t>
    </rPh>
    <rPh sb="19" eb="22">
      <t>ロウキュウカ</t>
    </rPh>
    <rPh sb="29" eb="32">
      <t>ショウライテキ</t>
    </rPh>
    <rPh sb="35" eb="36">
      <t>カタ</t>
    </rPh>
    <rPh sb="41" eb="43">
      <t>コウシン</t>
    </rPh>
    <rPh sb="44" eb="46">
      <t>スイドウ</t>
    </rPh>
    <rPh sb="46" eb="48">
      <t>キギョウ</t>
    </rPh>
    <rPh sb="48" eb="49">
      <t>ダン</t>
    </rPh>
    <rPh sb="51" eb="53">
      <t>ゼンリョウ</t>
    </rPh>
    <rPh sb="53" eb="54">
      <t>ウ</t>
    </rPh>
    <rPh sb="54" eb="55">
      <t>スイ</t>
    </rPh>
    <rPh sb="58" eb="59">
      <t>ナド</t>
    </rPh>
    <rPh sb="59" eb="61">
      <t>ケントウ</t>
    </rPh>
    <rPh sb="62" eb="63">
      <t>スス</t>
    </rPh>
    <rPh sb="65" eb="67">
      <t>ヒツヨウ</t>
    </rPh>
    <rPh sb="77" eb="79">
      <t>ホウホウ</t>
    </rPh>
    <rPh sb="83" eb="85">
      <t>タガク</t>
    </rPh>
    <rPh sb="86" eb="88">
      <t>ヒヨウ</t>
    </rPh>
    <rPh sb="89" eb="90">
      <t>ヨウ</t>
    </rPh>
    <rPh sb="97" eb="99">
      <t>レイワ</t>
    </rPh>
    <rPh sb="100" eb="102">
      <t>ネンド</t>
    </rPh>
    <rPh sb="103" eb="105">
      <t>コウエイ</t>
    </rPh>
    <rPh sb="105" eb="107">
      <t>キギョウ</t>
    </rPh>
    <rPh sb="107" eb="109">
      <t>カイケイ</t>
    </rPh>
    <rPh sb="110" eb="112">
      <t>イコウ</t>
    </rPh>
    <rPh sb="117" eb="118">
      <t>トモナ</t>
    </rPh>
    <rPh sb="120" eb="121">
      <t>ヒ</t>
    </rPh>
    <rPh sb="122" eb="123">
      <t>ツヅ</t>
    </rPh>
    <rPh sb="124" eb="126">
      <t>シセツ</t>
    </rPh>
    <rPh sb="127" eb="129">
      <t>イジ</t>
    </rPh>
    <rPh sb="129" eb="131">
      <t>カンリ</t>
    </rPh>
    <rPh sb="131" eb="132">
      <t>ヒ</t>
    </rPh>
    <rPh sb="135" eb="137">
      <t>セツゲン</t>
    </rPh>
    <rPh sb="138" eb="139">
      <t>ツト</t>
    </rPh>
    <rPh sb="141" eb="144">
      <t>コウリツテキ</t>
    </rPh>
    <rPh sb="145" eb="147">
      <t>ウンエイ</t>
    </rPh>
    <rPh sb="148" eb="149">
      <t>オコナ</t>
    </rPh>
    <rPh sb="155" eb="157">
      <t>ザイゲン</t>
    </rPh>
    <rPh sb="157" eb="159">
      <t>カクホ</t>
    </rPh>
    <rPh sb="160" eb="161">
      <t>ハカ</t>
    </rPh>
    <rPh sb="165" eb="167">
      <t>ヒツヨウ</t>
    </rPh>
    <phoneticPr fontId="4"/>
  </si>
  <si>
    <r>
      <t>①経常収支比率
　</t>
    </r>
    <r>
      <rPr>
        <sz val="10"/>
        <color theme="1"/>
        <rFont val="ＭＳ ゴシック"/>
        <family val="3"/>
        <charset val="128"/>
      </rPr>
      <t xml:space="preserve">現時点では、類似団体平均値と比較しても健全な運営であるといえるが、将来的な管路更新等の財源確保について検討が必要である。
</t>
    </r>
    <r>
      <rPr>
        <b/>
        <sz val="10"/>
        <color theme="1"/>
        <rFont val="ＭＳ ゴシック"/>
        <family val="3"/>
        <charset val="128"/>
      </rPr>
      <t>②累積欠損金比率</t>
    </r>
    <r>
      <rPr>
        <sz val="10"/>
        <color theme="1"/>
        <rFont val="ＭＳ ゴシック"/>
        <family val="3"/>
        <charset val="128"/>
      </rPr>
      <t xml:space="preserve">
　指標は0％であるが、引き続き給水収益の維持や施設の維持管理費の抑制に努める必要がある。
</t>
    </r>
    <r>
      <rPr>
        <b/>
        <sz val="10"/>
        <color theme="1"/>
        <rFont val="ＭＳ ゴシック"/>
        <family val="3"/>
        <charset val="128"/>
      </rPr>
      <t>③流動比率</t>
    </r>
    <r>
      <rPr>
        <sz val="10"/>
        <color theme="1"/>
        <rFont val="ＭＳ ゴシック"/>
        <family val="3"/>
        <charset val="128"/>
      </rPr>
      <t xml:space="preserve">
　引き続き、現金等の流動資産の確保や一時借入金といった流動負債の抑制に努める必要がある。
</t>
    </r>
    <r>
      <rPr>
        <b/>
        <sz val="10"/>
        <color theme="1"/>
        <rFont val="ＭＳ ゴシック"/>
        <family val="3"/>
        <charset val="128"/>
      </rPr>
      <t>④企業債残高対給水収益比率
　</t>
    </r>
    <r>
      <rPr>
        <sz val="10"/>
        <color theme="1"/>
        <rFont val="ＭＳ ゴシック"/>
        <family val="3"/>
        <charset val="128"/>
      </rPr>
      <t>当初工事の償還が終了し、近年、大規模な起債借入れによる水道施設等の更新工事を行っていないため、企業債残高は減少傾向にあり、現時点では類似団体平均値を大きく下回っている。</t>
    </r>
    <r>
      <rPr>
        <b/>
        <sz val="10"/>
        <color theme="1"/>
        <rFont val="ＭＳ ゴシック"/>
        <family val="3"/>
        <charset val="128"/>
      </rPr>
      <t xml:space="preserve">
⑤料金回収率
　</t>
    </r>
    <r>
      <rPr>
        <sz val="10"/>
        <color theme="1"/>
        <rFont val="ＭＳ ゴシック"/>
        <family val="3"/>
        <charset val="128"/>
      </rPr>
      <t>料金回収率が100％を下回っているが、全国平均や類似団体平均値を上回っている状況である。引き続き適切な料金収入の確保が必要である。</t>
    </r>
    <r>
      <rPr>
        <b/>
        <sz val="10"/>
        <color theme="1"/>
        <rFont val="ＭＳ ゴシック"/>
        <family val="3"/>
        <charset val="128"/>
      </rPr>
      <t xml:space="preserve">
⑥給水原価
　</t>
    </r>
    <r>
      <rPr>
        <sz val="10"/>
        <color theme="1"/>
        <rFont val="ＭＳ ゴシック"/>
        <family val="3"/>
        <charset val="128"/>
      </rPr>
      <t>全国平均や類似団体平均値と比較し安価である要因は、浄水場を他の自治体との共同施設として維持管理しているためである。引き続き共同運営による効率化を図っていく必要がある。</t>
    </r>
    <r>
      <rPr>
        <b/>
        <sz val="10"/>
        <color theme="1"/>
        <rFont val="ＭＳ ゴシック"/>
        <family val="3"/>
        <charset val="128"/>
      </rPr>
      <t xml:space="preserve">
⑦施設利用率
　</t>
    </r>
    <r>
      <rPr>
        <sz val="10"/>
        <color theme="1"/>
        <rFont val="ＭＳ ゴシック"/>
        <family val="3"/>
        <charset val="128"/>
      </rPr>
      <t>全国平均や類似団体平均値と比較し高い利用率である要因は、周辺自治体との共同運営を行いながら適切な施設運営を行っていることである</t>
    </r>
    <r>
      <rPr>
        <b/>
        <sz val="10"/>
        <color theme="1"/>
        <rFont val="ＭＳ ゴシック"/>
        <family val="3"/>
        <charset val="128"/>
      </rPr>
      <t>。</t>
    </r>
    <r>
      <rPr>
        <sz val="10"/>
        <color theme="1"/>
        <rFont val="ＭＳ ゴシック"/>
        <family val="3"/>
        <charset val="128"/>
      </rPr>
      <t xml:space="preserve">
</t>
    </r>
    <r>
      <rPr>
        <b/>
        <sz val="10"/>
        <color theme="1"/>
        <rFont val="ＭＳ ゴシック"/>
        <family val="3"/>
        <charset val="128"/>
      </rPr>
      <t>⑧有収率</t>
    </r>
    <r>
      <rPr>
        <sz val="10"/>
        <color theme="1"/>
        <rFont val="ＭＳ ゴシック"/>
        <family val="3"/>
        <charset val="128"/>
      </rPr>
      <t xml:space="preserve">
　類似団体平均値と比較し高い状態であり、この状態を維持するよう引き続き施設や管路の適切な維持管理に努める必要がある。
　</t>
    </r>
    <r>
      <rPr>
        <b/>
        <sz val="10"/>
        <color theme="1"/>
        <rFont val="ＭＳ ゴシック"/>
        <family val="3"/>
        <charset val="128"/>
      </rPr>
      <t xml:space="preserve">
　</t>
    </r>
    <rPh sb="1" eb="3">
      <t>ケイジョウ</t>
    </rPh>
    <rPh sb="3" eb="5">
      <t>シュウシ</t>
    </rPh>
    <rPh sb="5" eb="7">
      <t>ヒリツ</t>
    </rPh>
    <rPh sb="28" eb="30">
      <t>ケンゼン</t>
    </rPh>
    <rPh sb="42" eb="45">
      <t>ショウライテキ</t>
    </rPh>
    <rPh sb="46" eb="48">
      <t>カンロ</t>
    </rPh>
    <rPh sb="48" eb="50">
      <t>コウシン</t>
    </rPh>
    <rPh sb="50" eb="51">
      <t>トウ</t>
    </rPh>
    <rPh sb="52" eb="54">
      <t>ザイゲン</t>
    </rPh>
    <rPh sb="54" eb="56">
      <t>カクホ</t>
    </rPh>
    <rPh sb="60" eb="62">
      <t>ケントウ</t>
    </rPh>
    <rPh sb="63" eb="65">
      <t>ヒツヨウ</t>
    </rPh>
    <rPh sb="71" eb="73">
      <t>ルイセキ</t>
    </rPh>
    <rPh sb="73" eb="75">
      <t>ケッソン</t>
    </rPh>
    <rPh sb="75" eb="76">
      <t>キン</t>
    </rPh>
    <rPh sb="76" eb="78">
      <t>ヒリツ</t>
    </rPh>
    <rPh sb="80" eb="82">
      <t>シヒョウ</t>
    </rPh>
    <rPh sb="90" eb="91">
      <t>ヒ</t>
    </rPh>
    <rPh sb="92" eb="93">
      <t>ツヅ</t>
    </rPh>
    <rPh sb="94" eb="96">
      <t>キュウスイ</t>
    </rPh>
    <rPh sb="96" eb="98">
      <t>シュウエキ</t>
    </rPh>
    <rPh sb="99" eb="101">
      <t>イジ</t>
    </rPh>
    <rPh sb="102" eb="104">
      <t>シセツ</t>
    </rPh>
    <rPh sb="105" eb="107">
      <t>イジ</t>
    </rPh>
    <rPh sb="107" eb="110">
      <t>カンリヒ</t>
    </rPh>
    <rPh sb="111" eb="113">
      <t>ヨクセイ</t>
    </rPh>
    <rPh sb="114" eb="115">
      <t>ツト</t>
    </rPh>
    <rPh sb="117" eb="119">
      <t>ヒツヨウ</t>
    </rPh>
    <rPh sb="125" eb="127">
      <t>リュウドウ</t>
    </rPh>
    <rPh sb="127" eb="129">
      <t>ヒリツ</t>
    </rPh>
    <rPh sb="131" eb="132">
      <t>ヒ</t>
    </rPh>
    <rPh sb="133" eb="134">
      <t>ツヅ</t>
    </rPh>
    <rPh sb="136" eb="138">
      <t>ゲンキン</t>
    </rPh>
    <rPh sb="138" eb="139">
      <t>トウ</t>
    </rPh>
    <rPh sb="140" eb="142">
      <t>リュウドウ</t>
    </rPh>
    <rPh sb="142" eb="144">
      <t>シサン</t>
    </rPh>
    <rPh sb="145" eb="147">
      <t>カクホ</t>
    </rPh>
    <rPh sb="148" eb="150">
      <t>イチジ</t>
    </rPh>
    <rPh sb="150" eb="152">
      <t>カリイレ</t>
    </rPh>
    <rPh sb="152" eb="153">
      <t>キン</t>
    </rPh>
    <rPh sb="157" eb="159">
      <t>リュウドウ</t>
    </rPh>
    <rPh sb="159" eb="161">
      <t>フサイ</t>
    </rPh>
    <rPh sb="162" eb="164">
      <t>ヨクセイ</t>
    </rPh>
    <rPh sb="165" eb="166">
      <t>ツト</t>
    </rPh>
    <rPh sb="168" eb="170">
      <t>ヒツヨウ</t>
    </rPh>
    <rPh sb="202" eb="204">
      <t>キンネン</t>
    </rPh>
    <rPh sb="237" eb="239">
      <t>キギョウ</t>
    </rPh>
    <rPh sb="243" eb="245">
      <t>ゲンショウ</t>
    </rPh>
    <rPh sb="245" eb="247">
      <t>ケイコウ</t>
    </rPh>
    <rPh sb="251" eb="254">
      <t>ゲンジテン</t>
    </rPh>
    <rPh sb="283" eb="285">
      <t>リョウキン</t>
    </rPh>
    <rPh sb="285" eb="287">
      <t>カイシュウ</t>
    </rPh>
    <rPh sb="287" eb="288">
      <t>リツ</t>
    </rPh>
    <rPh sb="302" eb="304">
      <t>ゼンコク</t>
    </rPh>
    <rPh sb="304" eb="306">
      <t>ヘイキン</t>
    </rPh>
    <rPh sb="307" eb="309">
      <t>ルイジ</t>
    </rPh>
    <rPh sb="309" eb="311">
      <t>ダンタイ</t>
    </rPh>
    <rPh sb="311" eb="314">
      <t>ヘイキンチ</t>
    </rPh>
    <rPh sb="315" eb="316">
      <t>ウエ</t>
    </rPh>
    <rPh sb="316" eb="317">
      <t>マワ</t>
    </rPh>
    <rPh sb="321" eb="323">
      <t>ジョウキョウ</t>
    </rPh>
    <rPh sb="327" eb="328">
      <t>ヒ</t>
    </rPh>
    <rPh sb="329" eb="330">
      <t>ツヅ</t>
    </rPh>
    <rPh sb="331" eb="333">
      <t>テキセツ</t>
    </rPh>
    <rPh sb="334" eb="336">
      <t>リョウキン</t>
    </rPh>
    <rPh sb="336" eb="338">
      <t>シュウニュウ</t>
    </rPh>
    <rPh sb="339" eb="341">
      <t>カクホ</t>
    </rPh>
    <rPh sb="342" eb="344">
      <t>ヒツヨウ</t>
    </rPh>
    <rPh sb="350" eb="352">
      <t>キュウスイ</t>
    </rPh>
    <rPh sb="352" eb="354">
      <t>ゲンカ</t>
    </rPh>
    <rPh sb="356" eb="358">
      <t>ゼンコク</t>
    </rPh>
    <rPh sb="358" eb="360">
      <t>ヘイキン</t>
    </rPh>
    <rPh sb="361" eb="363">
      <t>ルイジ</t>
    </rPh>
    <rPh sb="363" eb="365">
      <t>ダンタイ</t>
    </rPh>
    <rPh sb="365" eb="368">
      <t>ヘイキンチ</t>
    </rPh>
    <rPh sb="369" eb="371">
      <t>ヒカク</t>
    </rPh>
    <rPh sb="372" eb="374">
      <t>アンカ</t>
    </rPh>
    <rPh sb="377" eb="379">
      <t>ヨウイン</t>
    </rPh>
    <rPh sb="381" eb="384">
      <t>ジョウスイジョウ</t>
    </rPh>
    <rPh sb="385" eb="386">
      <t>ホカ</t>
    </rPh>
    <rPh sb="387" eb="390">
      <t>ジチタイ</t>
    </rPh>
    <rPh sb="392" eb="394">
      <t>キョウドウ</t>
    </rPh>
    <rPh sb="394" eb="396">
      <t>シセツ</t>
    </rPh>
    <rPh sb="399" eb="401">
      <t>イジ</t>
    </rPh>
    <rPh sb="401" eb="403">
      <t>カンリ</t>
    </rPh>
    <rPh sb="413" eb="414">
      <t>ヒ</t>
    </rPh>
    <rPh sb="415" eb="416">
      <t>ツヅ</t>
    </rPh>
    <rPh sb="417" eb="419">
      <t>キョウドウ</t>
    </rPh>
    <rPh sb="419" eb="421">
      <t>ウンエイ</t>
    </rPh>
    <rPh sb="424" eb="427">
      <t>コウリツカ</t>
    </rPh>
    <rPh sb="428" eb="429">
      <t>ハカ</t>
    </rPh>
    <rPh sb="433" eb="435">
      <t>ヒツヨウ</t>
    </rPh>
    <rPh sb="441" eb="443">
      <t>シセツ</t>
    </rPh>
    <rPh sb="443" eb="446">
      <t>リヨウリツ</t>
    </rPh>
    <rPh sb="464" eb="465">
      <t>タカ</t>
    </rPh>
    <rPh sb="466" eb="469">
      <t>リヨウリツ</t>
    </rPh>
    <rPh sb="472" eb="474">
      <t>ヨウイン</t>
    </rPh>
    <rPh sb="476" eb="478">
      <t>シュウヘン</t>
    </rPh>
    <rPh sb="478" eb="481">
      <t>ジチタイ</t>
    </rPh>
    <rPh sb="483" eb="485">
      <t>キョウドウ</t>
    </rPh>
    <rPh sb="485" eb="487">
      <t>ウンエイ</t>
    </rPh>
    <rPh sb="488" eb="489">
      <t>オコナ</t>
    </rPh>
    <rPh sb="493" eb="495">
      <t>テキセツ</t>
    </rPh>
    <rPh sb="496" eb="498">
      <t>シセツ</t>
    </rPh>
    <rPh sb="498" eb="500">
      <t>ウンエイ</t>
    </rPh>
    <rPh sb="501" eb="502">
      <t>オコナ</t>
    </rPh>
    <rPh sb="514" eb="517">
      <t>ユウシュウリツ</t>
    </rPh>
    <rPh sb="519" eb="521">
      <t>ルイジ</t>
    </rPh>
    <rPh sb="521" eb="523">
      <t>ダンタイ</t>
    </rPh>
    <rPh sb="523" eb="526">
      <t>ヘイキンチ</t>
    </rPh>
    <rPh sb="527" eb="529">
      <t>ヒカク</t>
    </rPh>
    <rPh sb="530" eb="531">
      <t>タカ</t>
    </rPh>
    <rPh sb="532" eb="534">
      <t>ジョウタイ</t>
    </rPh>
    <rPh sb="540" eb="542">
      <t>ジョウタイ</t>
    </rPh>
    <rPh sb="543" eb="545">
      <t>イジ</t>
    </rPh>
    <rPh sb="549" eb="550">
      <t>ヒ</t>
    </rPh>
    <rPh sb="551" eb="552">
      <t>ツヅ</t>
    </rPh>
    <rPh sb="553" eb="555">
      <t>シセツ</t>
    </rPh>
    <rPh sb="556" eb="558">
      <t>カンロ</t>
    </rPh>
    <rPh sb="559" eb="561">
      <t>テキセツ</t>
    </rPh>
    <rPh sb="562" eb="564">
      <t>イジ</t>
    </rPh>
    <rPh sb="564" eb="566">
      <t>カンリ</t>
    </rPh>
    <rPh sb="567" eb="568">
      <t>ツト</t>
    </rPh>
    <rPh sb="570" eb="5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</si>
</sst>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0"/>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EF-4DED-AEAC-F129A8529E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1CEF-4DED-AEAC-F129A8529E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c:v>
                </c:pt>
                <c:pt idx="4">
                  <c:v>88.03</c:v>
                </c:pt>
              </c:numCache>
            </c:numRef>
          </c:val>
          <c:extLst>
            <c:ext xmlns:c16="http://schemas.microsoft.com/office/drawing/2014/chart" uri="{C3380CC4-5D6E-409C-BE32-E72D297353CC}">
              <c16:uniqueId val="{00000000-E80F-4B73-8259-C1F8DCF6B1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50.07</c:v>
                </c:pt>
              </c:numCache>
            </c:numRef>
          </c:val>
          <c:smooth val="0"/>
          <c:extLst>
            <c:ext xmlns:c16="http://schemas.microsoft.com/office/drawing/2014/chart" uri="{C3380CC4-5D6E-409C-BE32-E72D297353CC}">
              <c16:uniqueId val="{00000001-E80F-4B73-8259-C1F8DCF6B1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c:v>
                </c:pt>
                <c:pt idx="4">
                  <c:v>78.849999999999994</c:v>
                </c:pt>
              </c:numCache>
            </c:numRef>
          </c:val>
          <c:extLst>
            <c:ext xmlns:c16="http://schemas.microsoft.com/office/drawing/2014/chart" uri="{C3380CC4-5D6E-409C-BE32-E72D297353CC}">
              <c16:uniqueId val="{00000000-B37D-4275-8261-ADC4CED8DB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75.7</c:v>
                </c:pt>
              </c:numCache>
            </c:numRef>
          </c:val>
          <c:smooth val="0"/>
          <c:extLst>
            <c:ext xmlns:c16="http://schemas.microsoft.com/office/drawing/2014/chart" uri="{C3380CC4-5D6E-409C-BE32-E72D297353CC}">
              <c16:uniqueId val="{00000001-B37D-4275-8261-ADC4CED8DB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0</c:v>
                </c:pt>
                <c:pt idx="4">
                  <c:v>119.91</c:v>
                </c:pt>
              </c:numCache>
            </c:numRef>
          </c:val>
          <c:extLst>
            <c:ext xmlns:c16="http://schemas.microsoft.com/office/drawing/2014/chart" uri="{C3380CC4-5D6E-409C-BE32-E72D297353CC}">
              <c16:uniqueId val="{00000000-5FBD-48A7-9593-41AB1B9C6F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105.52</c:v>
                </c:pt>
              </c:numCache>
            </c:numRef>
          </c:val>
          <c:smooth val="0"/>
          <c:extLst>
            <c:ext xmlns:c16="http://schemas.microsoft.com/office/drawing/2014/chart" uri="{C3380CC4-5D6E-409C-BE32-E72D297353CC}">
              <c16:uniqueId val="{00000001-5FBD-48A7-9593-41AB1B9C6F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5.0599999999999996</c:v>
                </c:pt>
              </c:numCache>
            </c:numRef>
          </c:val>
          <c:extLst>
            <c:ext xmlns:c16="http://schemas.microsoft.com/office/drawing/2014/chart" uri="{C3380CC4-5D6E-409C-BE32-E72D297353CC}">
              <c16:uniqueId val="{00000000-1D3D-4641-9F25-EC83CF3705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42.98</c:v>
                </c:pt>
              </c:numCache>
            </c:numRef>
          </c:val>
          <c:smooth val="0"/>
          <c:extLst>
            <c:ext xmlns:c16="http://schemas.microsoft.com/office/drawing/2014/chart" uri="{C3380CC4-5D6E-409C-BE32-E72D297353CC}">
              <c16:uniqueId val="{00000001-1D3D-4641-9F25-EC83CF3705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87-4B47-94C6-87C208E9BA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23.24</c:v>
                </c:pt>
              </c:numCache>
            </c:numRef>
          </c:val>
          <c:smooth val="0"/>
          <c:extLst>
            <c:ext xmlns:c16="http://schemas.microsoft.com/office/drawing/2014/chart" uri="{C3380CC4-5D6E-409C-BE32-E72D297353CC}">
              <c16:uniqueId val="{00000001-B187-4B47-94C6-87C208E9BA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56-458D-90EB-A581B34DE2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30.01</c:v>
                </c:pt>
              </c:numCache>
            </c:numRef>
          </c:val>
          <c:smooth val="0"/>
          <c:extLst>
            <c:ext xmlns:c16="http://schemas.microsoft.com/office/drawing/2014/chart" uri="{C3380CC4-5D6E-409C-BE32-E72D297353CC}">
              <c16:uniqueId val="{00000001-BF56-458D-90EB-A581B34DE2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1295.47</c:v>
                </c:pt>
              </c:numCache>
            </c:numRef>
          </c:val>
          <c:extLst>
            <c:ext xmlns:c16="http://schemas.microsoft.com/office/drawing/2014/chart" uri="{C3380CC4-5D6E-409C-BE32-E72D297353CC}">
              <c16:uniqueId val="{00000000-493C-4079-9253-8F825A57F6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249.43</c:v>
                </c:pt>
              </c:numCache>
            </c:numRef>
          </c:val>
          <c:smooth val="0"/>
          <c:extLst>
            <c:ext xmlns:c16="http://schemas.microsoft.com/office/drawing/2014/chart" uri="{C3380CC4-5D6E-409C-BE32-E72D297353CC}">
              <c16:uniqueId val="{00000001-493C-4079-9253-8F825A57F6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218.4</c:v>
                </c:pt>
              </c:numCache>
            </c:numRef>
          </c:val>
          <c:extLst>
            <c:ext xmlns:c16="http://schemas.microsoft.com/office/drawing/2014/chart" uri="{C3380CC4-5D6E-409C-BE32-E72D297353CC}">
              <c16:uniqueId val="{00000000-15BA-418B-A016-A336D58DEC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922.05</c:v>
                </c:pt>
              </c:numCache>
            </c:numRef>
          </c:val>
          <c:smooth val="0"/>
          <c:extLst>
            <c:ext xmlns:c16="http://schemas.microsoft.com/office/drawing/2014/chart" uri="{C3380CC4-5D6E-409C-BE32-E72D297353CC}">
              <c16:uniqueId val="{00000001-15BA-418B-A016-A336D58DEC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c:v>
                </c:pt>
                <c:pt idx="4">
                  <c:v>74.92</c:v>
                </c:pt>
              </c:numCache>
            </c:numRef>
          </c:val>
          <c:extLst>
            <c:ext xmlns:c16="http://schemas.microsoft.com/office/drawing/2014/chart" uri="{C3380CC4-5D6E-409C-BE32-E72D297353CC}">
              <c16:uniqueId val="{00000000-6E7C-44D9-B441-146A0E3EFD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64.39</c:v>
                </c:pt>
              </c:numCache>
            </c:numRef>
          </c:val>
          <c:smooth val="0"/>
          <c:extLst>
            <c:ext xmlns:c16="http://schemas.microsoft.com/office/drawing/2014/chart" uri="{C3380CC4-5D6E-409C-BE32-E72D297353CC}">
              <c16:uniqueId val="{00000001-6E7C-44D9-B441-146A0E3EFD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0</c:v>
                </c:pt>
                <c:pt idx="4">
                  <c:v>149.88</c:v>
                </c:pt>
              </c:numCache>
            </c:numRef>
          </c:val>
          <c:extLst>
            <c:ext xmlns:c16="http://schemas.microsoft.com/office/drawing/2014/chart" uri="{C3380CC4-5D6E-409C-BE32-E72D297353CC}">
              <c16:uniqueId val="{00000000-5C79-48D1-A99F-D6FBB54B36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258.89999999999998</c:v>
                </c:pt>
              </c:numCache>
            </c:numRef>
          </c:val>
          <c:smooth val="0"/>
          <c:extLst>
            <c:ext xmlns:c16="http://schemas.microsoft.com/office/drawing/2014/chart" uri="{C3380CC4-5D6E-409C-BE32-E72D297353CC}">
              <c16:uniqueId val="{00000001-5C79-48D1-A99F-D6FBB54B36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中札内村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3902</v>
      </c>
      <c r="AM8" s="45"/>
      <c r="AN8" s="45"/>
      <c r="AO8" s="45"/>
      <c r="AP8" s="45"/>
      <c r="AQ8" s="45"/>
      <c r="AR8" s="45"/>
      <c r="AS8" s="45"/>
      <c r="AT8" s="46">
        <f>データ!$S$6</f>
        <v>292.58</v>
      </c>
      <c r="AU8" s="47"/>
      <c r="AV8" s="47"/>
      <c r="AW8" s="47"/>
      <c r="AX8" s="47"/>
      <c r="AY8" s="47"/>
      <c r="AZ8" s="47"/>
      <c r="BA8" s="47"/>
      <c r="BB8" s="48">
        <f>データ!$T$6</f>
        <v>13.34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85.15</v>
      </c>
      <c r="J10" s="47"/>
      <c r="K10" s="47"/>
      <c r="L10" s="47"/>
      <c r="M10" s="47"/>
      <c r="N10" s="47"/>
      <c r="O10" s="81"/>
      <c r="P10" s="48">
        <f>データ!$P$6</f>
        <v>99.04</v>
      </c>
      <c r="Q10" s="48"/>
      <c r="R10" s="48"/>
      <c r="S10" s="48"/>
      <c r="T10" s="48"/>
      <c r="U10" s="48"/>
      <c r="V10" s="48"/>
      <c r="W10" s="45">
        <f>データ!$Q$6</f>
        <v>4300</v>
      </c>
      <c r="X10" s="45"/>
      <c r="Y10" s="45"/>
      <c r="Z10" s="45"/>
      <c r="AA10" s="45"/>
      <c r="AB10" s="45"/>
      <c r="AC10" s="45"/>
      <c r="AD10" s="2"/>
      <c r="AE10" s="2"/>
      <c r="AF10" s="2"/>
      <c r="AG10" s="2"/>
      <c r="AH10" s="2"/>
      <c r="AI10" s="2"/>
      <c r="AJ10" s="2"/>
      <c r="AK10" s="2"/>
      <c r="AL10" s="45">
        <f>データ!$U$6</f>
        <v>3829</v>
      </c>
      <c r="AM10" s="45"/>
      <c r="AN10" s="45"/>
      <c r="AO10" s="45"/>
      <c r="AP10" s="45"/>
      <c r="AQ10" s="45"/>
      <c r="AR10" s="45"/>
      <c r="AS10" s="45"/>
      <c r="AT10" s="46">
        <f>データ!$V$6</f>
        <v>63.4</v>
      </c>
      <c r="AU10" s="47"/>
      <c r="AV10" s="47"/>
      <c r="AW10" s="47"/>
      <c r="AX10" s="47"/>
      <c r="AY10" s="47"/>
      <c r="AZ10" s="47"/>
      <c r="BA10" s="47"/>
      <c r="BB10" s="48">
        <f>データ!$W$6</f>
        <v>60.39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3hagkzVDz/WqtW7JC7EKoqUCBGFa1BqdSLdz4mB+pl/Kso9jf3bOR+tIePC6TeCdPpcSxZeiUMecHXvwTJDuaQ==" saltValue="1JeuvgNeaBPnsucCHJT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52</v>
      </c>
      <c r="B4" s="17"/>
      <c r="C4" s="17"/>
      <c r="D4" s="17"/>
      <c r="E4" s="17"/>
      <c r="F4" s="17"/>
      <c r="G4" s="17"/>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16381</v>
      </c>
      <c r="D6" s="20">
        <f t="shared" si="3"/>
        <v>46</v>
      </c>
      <c r="E6" s="20">
        <f t="shared" si="3"/>
        <v>1</v>
      </c>
      <c r="F6" s="20">
        <f t="shared" si="3"/>
        <v>0</v>
      </c>
      <c r="G6" s="20">
        <f t="shared" si="3"/>
        <v>5</v>
      </c>
      <c r="H6" s="20" t="str">
        <f t="shared" si="3"/>
        <v>北海道　中札内村</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85.15</v>
      </c>
      <c r="P6" s="21">
        <f t="shared" si="3"/>
        <v>99.04</v>
      </c>
      <c r="Q6" s="21">
        <f t="shared" si="3"/>
        <v>4300</v>
      </c>
      <c r="R6" s="21">
        <f t="shared" si="3"/>
        <v>3902</v>
      </c>
      <c r="S6" s="21">
        <f t="shared" si="3"/>
        <v>292.58</v>
      </c>
      <c r="T6" s="21">
        <f t="shared" si="3"/>
        <v>13.34</v>
      </c>
      <c r="U6" s="21">
        <f t="shared" si="3"/>
        <v>3829</v>
      </c>
      <c r="V6" s="21">
        <f t="shared" si="3"/>
        <v>63.4</v>
      </c>
      <c r="W6" s="21">
        <f t="shared" si="3"/>
        <v>60.39</v>
      </c>
      <c r="X6" s="22" t="str">
        <f>IF(X7="",NA(),X7)</f>
        <v>-</v>
      </c>
      <c r="Y6" s="22" t="str">
        <f t="shared" ref="Y6:AG6" si="4">IF(Y7="",NA(),Y7)</f>
        <v>-</v>
      </c>
      <c r="Z6" s="22" t="str">
        <f t="shared" si="4"/>
        <v>-</v>
      </c>
      <c r="AA6" s="22" t="str">
        <f t="shared" si="4"/>
        <v>-</v>
      </c>
      <c r="AB6" s="22">
        <f t="shared" si="4"/>
        <v>119.91</v>
      </c>
      <c r="AC6" s="22" t="str">
        <f t="shared" si="4"/>
        <v>-</v>
      </c>
      <c r="AD6" s="22" t="str">
        <f t="shared" si="4"/>
        <v>-</v>
      </c>
      <c r="AE6" s="22" t="str">
        <f t="shared" si="4"/>
        <v>-</v>
      </c>
      <c r="AF6" s="22" t="str">
        <f t="shared" si="4"/>
        <v>-</v>
      </c>
      <c r="AG6" s="22">
        <f t="shared" si="4"/>
        <v>105.52</v>
      </c>
      <c r="AH6" s="21" t="str">
        <f>IF(AH7="","",IF(AH7="-","【-】","【"&amp;SUBSTITUTE(TEXT(AH7,"#,##0.00"),"-","△")&amp;"】"))</f>
        <v>【104.96】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30.01</v>
      </c>
      <c r="AS6" s="21" t="str">
        <f>IF(AS7="","",IF(AS7="-","【-】","【"&amp;SUBSTITUTE(TEXT(AS7,"#,##0.00"),"-","△")&amp;"】"))</f>
        <v>【30.67】</v>
      </c>
      <c r="AT6" s="22" t="str">
        <f>IF(AT7="",NA(),AT7)</f>
        <v>-</v>
      </c>
      <c r="AU6" s="22" t="str">
        <f t="shared" ref="AU6:BC6" si="6">IF(AU7="",NA(),AU7)</f>
        <v>-</v>
      </c>
      <c r="AV6" s="22" t="str">
        <f t="shared" si="6"/>
        <v>-</v>
      </c>
      <c r="AW6" s="22" t="str">
        <f t="shared" si="6"/>
        <v>-</v>
      </c>
      <c r="AX6" s="22">
        <f t="shared" si="6"/>
        <v>1295.47</v>
      </c>
      <c r="AY6" s="22" t="str">
        <f t="shared" si="6"/>
        <v>-</v>
      </c>
      <c r="AZ6" s="22" t="str">
        <f t="shared" si="6"/>
        <v>-</v>
      </c>
      <c r="BA6" s="22" t="str">
        <f t="shared" si="6"/>
        <v>-</v>
      </c>
      <c r="BB6" s="22" t="str">
        <f t="shared" si="6"/>
        <v>-</v>
      </c>
      <c r="BC6" s="22">
        <f t="shared" si="6"/>
        <v>249.43</v>
      </c>
      <c r="BD6" s="21" t="str">
        <f>IF(BD7="","",IF(BD7="-","【-】","【"&amp;SUBSTITUTE(TEXT(BD7,"#,##0.00"),"-","△")&amp;"】"))</f>
        <v>【195.24】</v>
      </c>
      <c r="BE6" s="22" t="str">
        <f>IF(BE7="",NA(),BE7)</f>
        <v>-</v>
      </c>
      <c r="BF6" s="22" t="str">
        <f t="shared" ref="BF6:BN6" si="7">IF(BF7="",NA(),BF7)</f>
        <v>-</v>
      </c>
      <c r="BG6" s="22" t="str">
        <f t="shared" si="7"/>
        <v>-</v>
      </c>
      <c r="BH6" s="22" t="str">
        <f t="shared" si="7"/>
        <v>-</v>
      </c>
      <c r="BI6" s="22">
        <f t="shared" si="7"/>
        <v>218.4</v>
      </c>
      <c r="BJ6" s="22" t="str">
        <f t="shared" si="7"/>
        <v>-</v>
      </c>
      <c r="BK6" s="22" t="str">
        <f t="shared" si="7"/>
        <v>-</v>
      </c>
      <c r="BL6" s="22" t="str">
        <f t="shared" si="7"/>
        <v>-</v>
      </c>
      <c r="BM6" s="22" t="str">
        <f t="shared" si="7"/>
        <v>-</v>
      </c>
      <c r="BN6" s="22">
        <f t="shared" si="7"/>
        <v>922.05</v>
      </c>
      <c r="BO6" s="21" t="str">
        <f>IF(BO7="","",IF(BO7="-","【-】","【"&amp;SUBSTITUTE(TEXT(BO7,"#,##0.00"),"-","△")&amp;"】"))</f>
        <v>【1,090.93】</v>
      </c>
      <c r="BP6" s="22" t="str">
        <f>IF(BP7="",NA(),BP7)</f>
        <v>-</v>
      </c>
      <c r="BQ6" s="22" t="str">
        <f t="shared" ref="BQ6:BY6" si="8">IF(BQ7="",NA(),BQ7)</f>
        <v>-</v>
      </c>
      <c r="BR6" s="22" t="str">
        <f t="shared" si="8"/>
        <v>-</v>
      </c>
      <c r="BS6" s="22" t="str">
        <f t="shared" si="8"/>
        <v>-</v>
      </c>
      <c r="BT6" s="22">
        <f t="shared" si="8"/>
        <v>74.92</v>
      </c>
      <c r="BU6" s="22" t="str">
        <f t="shared" si="8"/>
        <v>-</v>
      </c>
      <c r="BV6" s="22" t="str">
        <f t="shared" si="8"/>
        <v>-</v>
      </c>
      <c r="BW6" s="22" t="str">
        <f t="shared" si="8"/>
        <v>-</v>
      </c>
      <c r="BX6" s="22" t="str">
        <f t="shared" si="8"/>
        <v>-</v>
      </c>
      <c r="BY6" s="22">
        <f t="shared" si="8"/>
        <v>64.39</v>
      </c>
      <c r="BZ6" s="21" t="str">
        <f>IF(BZ7="","",IF(BZ7="-","【-】","【"&amp;SUBSTITUTE(TEXT(BZ7,"#,##0.00"),"-","△")&amp;"】"))</f>
        <v>【58.61】</v>
      </c>
      <c r="CA6" s="22" t="str">
        <f>IF(CA7="",NA(),CA7)</f>
        <v>-</v>
      </c>
      <c r="CB6" s="22" t="str">
        <f t="shared" ref="CB6:CJ6" si="9">IF(CB7="",NA(),CB7)</f>
        <v>-</v>
      </c>
      <c r="CC6" s="22" t="str">
        <f t="shared" si="9"/>
        <v>-</v>
      </c>
      <c r="CD6" s="22" t="str">
        <f t="shared" si="9"/>
        <v>-</v>
      </c>
      <c r="CE6" s="22">
        <f t="shared" si="9"/>
        <v>149.88</v>
      </c>
      <c r="CF6" s="22" t="str">
        <f t="shared" si="9"/>
        <v>-</v>
      </c>
      <c r="CG6" s="22" t="str">
        <f t="shared" si="9"/>
        <v>-</v>
      </c>
      <c r="CH6" s="22" t="str">
        <f t="shared" si="9"/>
        <v>-</v>
      </c>
      <c r="CI6" s="22" t="str">
        <f t="shared" si="9"/>
        <v>-</v>
      </c>
      <c r="CJ6" s="22">
        <f t="shared" si="9"/>
        <v>258.89999999999998</v>
      </c>
      <c r="CK6" s="21" t="str">
        <f>IF(CK7="","",IF(CK7="-","【-】","【"&amp;SUBSTITUTE(TEXT(CK7,"#,##0.00"),"-","△")&amp;"】"))</f>
        <v>【274.97】</v>
      </c>
      <c r="CL6" s="22" t="str">
        <f>IF(CL7="",NA(),CL7)</f>
        <v>-</v>
      </c>
      <c r="CM6" s="22" t="str">
        <f t="shared" ref="CM6:CU6" si="10">IF(CM7="",NA(),CM7)</f>
        <v>-</v>
      </c>
      <c r="CN6" s="22" t="str">
        <f t="shared" si="10"/>
        <v>-</v>
      </c>
      <c r="CO6" s="22" t="str">
        <f t="shared" si="10"/>
        <v>-</v>
      </c>
      <c r="CP6" s="22">
        <f t="shared" si="10"/>
        <v>88.03</v>
      </c>
      <c r="CQ6" s="22" t="str">
        <f t="shared" si="10"/>
        <v>-</v>
      </c>
      <c r="CR6" s="22" t="str">
        <f t="shared" si="10"/>
        <v>-</v>
      </c>
      <c r="CS6" s="22" t="str">
        <f t="shared" si="10"/>
        <v>-</v>
      </c>
      <c r="CT6" s="22" t="str">
        <f t="shared" si="10"/>
        <v>-</v>
      </c>
      <c r="CU6" s="22">
        <f t="shared" si="10"/>
        <v>50.07</v>
      </c>
      <c r="CV6" s="21" t="str">
        <f>IF(CV7="","",IF(CV7="-","【-】","【"&amp;SUBSTITUTE(TEXT(CV7,"#,##0.00"),"-","△")&amp;"】"))</f>
        <v>【52.36】</v>
      </c>
      <c r="CW6" s="22" t="str">
        <f>IF(CW7="",NA(),CW7)</f>
        <v>-</v>
      </c>
      <c r="CX6" s="22" t="str">
        <f t="shared" ref="CX6:DF6" si="11">IF(CX7="",NA(),CX7)</f>
        <v>-</v>
      </c>
      <c r="CY6" s="22" t="str">
        <f t="shared" si="11"/>
        <v>-</v>
      </c>
      <c r="CZ6" s="22" t="str">
        <f t="shared" si="11"/>
        <v>-</v>
      </c>
      <c r="DA6" s="22">
        <f t="shared" si="11"/>
        <v>78.849999999999994</v>
      </c>
      <c r="DB6" s="22" t="str">
        <f t="shared" si="11"/>
        <v>-</v>
      </c>
      <c r="DC6" s="22" t="str">
        <f t="shared" si="11"/>
        <v>-</v>
      </c>
      <c r="DD6" s="22" t="str">
        <f t="shared" si="11"/>
        <v>-</v>
      </c>
      <c r="DE6" s="22" t="str">
        <f t="shared" si="11"/>
        <v>-</v>
      </c>
      <c r="DF6" s="22">
        <f t="shared" si="11"/>
        <v>75.7</v>
      </c>
      <c r="DG6" s="21" t="str">
        <f>IF(DG7="","",IF(DG7="-","【-】","【"&amp;SUBSTITUTE(TEXT(DG7,"#,##0.00"),"-","△")&amp;"】"))</f>
        <v>【73.88】</v>
      </c>
      <c r="DH6" s="22" t="str">
        <f>IF(DH7="",NA(),DH7)</f>
        <v>-</v>
      </c>
      <c r="DI6" s="22" t="str">
        <f t="shared" ref="DI6:DQ6" si="12">IF(DI7="",NA(),DI7)</f>
        <v>-</v>
      </c>
      <c r="DJ6" s="22" t="str">
        <f t="shared" si="12"/>
        <v>-</v>
      </c>
      <c r="DK6" s="22" t="str">
        <f t="shared" si="12"/>
        <v>-</v>
      </c>
      <c r="DL6" s="22">
        <f t="shared" si="12"/>
        <v>5.0599999999999996</v>
      </c>
      <c r="DM6" s="22" t="str">
        <f t="shared" si="12"/>
        <v>-</v>
      </c>
      <c r="DN6" s="22" t="str">
        <f t="shared" si="12"/>
        <v>-</v>
      </c>
      <c r="DO6" s="22" t="str">
        <f t="shared" si="12"/>
        <v>-</v>
      </c>
      <c r="DP6" s="22" t="str">
        <f t="shared" si="12"/>
        <v>-</v>
      </c>
      <c r="DQ6" s="22">
        <f t="shared" si="12"/>
        <v>42.98</v>
      </c>
      <c r="DR6" s="21" t="str">
        <f>IF(DR7="","",IF(DR7="-","【-】","【"&amp;SUBSTITUTE(TEXT(DR7,"#,##0.00"),"-","△")&amp;"】"))</f>
        <v>【39.30】</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23.24</v>
      </c>
      <c r="EC6" s="21" t="str">
        <f>IF(EC7="","",IF(EC7="-","【-】","【"&amp;SUBSTITUTE(TEXT(EC7,"#,##0.00"),"-","△")&amp;"】"))</f>
        <v>【18.76】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0.39</v>
      </c>
      <c r="EN6" s="21" t="str">
        <f>IF(EN7="","",IF(EN7="-","【-】","【"&amp;SUBSTITUTE(TEXT(EN7,"#,##0.00"),"-","△")&amp;"】"))</f>
        <v>【0.65】</v>
      </c>
    </row>
    <row r="7" spans="1:144" s="23" customFormat="1" x14ac:dyDescent="0.15">
      <c r="A7" s="15"/>
      <c r="B7" s="24">
        <v>2022</v>
      </c>
      <c r="C7" s="24">
        <v>16381</v>
      </c>
      <c r="D7" s="24">
        <v>46</v>
      </c>
      <c r="E7" s="24">
        <v>1</v>
      </c>
      <c r="F7" s="24">
        <v>0</v>
      </c>
      <c r="G7" s="24">
        <v>5</v>
      </c>
      <c r="H7" s="24" t="s">
        <v>92</v>
      </c>
      <c r="I7" s="24" t="s">
        <v>93</v>
      </c>
      <c r="J7" s="24" t="s">
        <v>94</v>
      </c>
      <c r="K7" s="24" t="s">
        <v>95</v>
      </c>
      <c r="L7" s="24" t="s">
        <v>96</v>
      </c>
      <c r="M7" s="24" t="s">
        <v>97</v>
      </c>
      <c r="N7" s="25" t="s">
        <v>98</v>
      </c>
      <c r="O7" s="25">
        <v>85.15</v>
      </c>
      <c r="P7" s="25">
        <v>99.04</v>
      </c>
      <c r="Q7" s="25">
        <v>4300</v>
      </c>
      <c r="R7" s="25">
        <v>3902</v>
      </c>
      <c r="S7" s="25">
        <v>292.58</v>
      </c>
      <c r="T7" s="25">
        <v>13.34</v>
      </c>
      <c r="U7" s="25">
        <v>3829</v>
      </c>
      <c r="V7" s="25">
        <v>63.4</v>
      </c>
      <c r="W7" s="25">
        <v>60.39</v>
      </c>
      <c r="X7" s="25" t="s">
        <v>98</v>
      </c>
      <c r="Y7" s="25" t="s">
        <v>98</v>
      </c>
      <c r="Z7" s="25" t="s">
        <v>98</v>
      </c>
      <c r="AA7" s="25" t="s">
        <v>98</v>
      </c>
      <c r="AB7" s="25">
        <v>119.91</v>
      </c>
      <c r="AC7" s="25" t="s">
        <v>98</v>
      </c>
      <c r="AD7" s="25" t="s">
        <v>98</v>
      </c>
      <c r="AE7" s="25" t="s">
        <v>98</v>
      </c>
      <c r="AF7" s="25" t="s">
        <v>98</v>
      </c>
      <c r="AG7" s="25">
        <v>105.52</v>
      </c>
      <c r="AH7" s="25">
        <v>104.96</v>
      </c>
      <c r="AI7" s="25" t="s">
        <v>98</v>
      </c>
      <c r="AJ7" s="25" t="s">
        <v>98</v>
      </c>
      <c r="AK7" s="25" t="s">
        <v>98</v>
      </c>
      <c r="AL7" s="25" t="s">
        <v>98</v>
      </c>
      <c r="AM7" s="25">
        <v>0</v>
      </c>
      <c r="AN7" s="25" t="s">
        <v>98</v>
      </c>
      <c r="AO7" s="25" t="s">
        <v>98</v>
      </c>
      <c r="AP7" s="25" t="s">
        <v>98</v>
      </c>
      <c r="AQ7" s="25" t="s">
        <v>98</v>
      </c>
      <c r="AR7" s="25">
        <v>30.01</v>
      </c>
      <c r="AS7" s="25">
        <v>30.67</v>
      </c>
      <c r="AT7" s="25" t="s">
        <v>98</v>
      </c>
      <c r="AU7" s="25" t="s">
        <v>98</v>
      </c>
      <c r="AV7" s="25" t="s">
        <v>98</v>
      </c>
      <c r="AW7" s="25" t="s">
        <v>98</v>
      </c>
      <c r="AX7" s="25">
        <v>1295.47</v>
      </c>
      <c r="AY7" s="25" t="s">
        <v>98</v>
      </c>
      <c r="AZ7" s="25" t="s">
        <v>98</v>
      </c>
      <c r="BA7" s="25" t="s">
        <v>98</v>
      </c>
      <c r="BB7" s="25" t="s">
        <v>98</v>
      </c>
      <c r="BC7" s="25">
        <v>249.43</v>
      </c>
      <c r="BD7" s="25">
        <v>195.24</v>
      </c>
      <c r="BE7" s="25" t="s">
        <v>98</v>
      </c>
      <c r="BF7" s="25" t="s">
        <v>98</v>
      </c>
      <c r="BG7" s="25" t="s">
        <v>98</v>
      </c>
      <c r="BH7" s="25" t="s">
        <v>98</v>
      </c>
      <c r="BI7" s="25">
        <v>218.4</v>
      </c>
      <c r="BJ7" s="25" t="s">
        <v>98</v>
      </c>
      <c r="BK7" s="25" t="s">
        <v>98</v>
      </c>
      <c r="BL7" s="25" t="s">
        <v>98</v>
      </c>
      <c r="BM7" s="25" t="s">
        <v>98</v>
      </c>
      <c r="BN7" s="25">
        <v>922.05</v>
      </c>
      <c r="BO7" s="25">
        <v>1090.93</v>
      </c>
      <c r="BP7" s="25" t="s">
        <v>98</v>
      </c>
      <c r="BQ7" s="25" t="s">
        <v>98</v>
      </c>
      <c r="BR7" s="25" t="s">
        <v>98</v>
      </c>
      <c r="BS7" s="25" t="s">
        <v>98</v>
      </c>
      <c r="BT7" s="25">
        <v>74.92</v>
      </c>
      <c r="BU7" s="25" t="s">
        <v>98</v>
      </c>
      <c r="BV7" s="25" t="s">
        <v>98</v>
      </c>
      <c r="BW7" s="25" t="s">
        <v>98</v>
      </c>
      <c r="BX7" s="25" t="s">
        <v>98</v>
      </c>
      <c r="BY7" s="25">
        <v>64.39</v>
      </c>
      <c r="BZ7" s="25">
        <v>58.61</v>
      </c>
      <c r="CA7" s="25" t="s">
        <v>98</v>
      </c>
      <c r="CB7" s="25" t="s">
        <v>98</v>
      </c>
      <c r="CC7" s="25" t="s">
        <v>98</v>
      </c>
      <c r="CD7" s="25" t="s">
        <v>98</v>
      </c>
      <c r="CE7" s="25">
        <v>149.88</v>
      </c>
      <c r="CF7" s="25" t="s">
        <v>98</v>
      </c>
      <c r="CG7" s="25" t="s">
        <v>98</v>
      </c>
      <c r="CH7" s="25" t="s">
        <v>98</v>
      </c>
      <c r="CI7" s="25" t="s">
        <v>98</v>
      </c>
      <c r="CJ7" s="25">
        <v>258.89999999999998</v>
      </c>
      <c r="CK7" s="25">
        <v>274.97000000000003</v>
      </c>
      <c r="CL7" s="25" t="s">
        <v>98</v>
      </c>
      <c r="CM7" s="25" t="s">
        <v>98</v>
      </c>
      <c r="CN7" s="25" t="s">
        <v>98</v>
      </c>
      <c r="CO7" s="25" t="s">
        <v>98</v>
      </c>
      <c r="CP7" s="25">
        <v>88.03</v>
      </c>
      <c r="CQ7" s="25" t="s">
        <v>98</v>
      </c>
      <c r="CR7" s="25" t="s">
        <v>98</v>
      </c>
      <c r="CS7" s="25" t="s">
        <v>98</v>
      </c>
      <c r="CT7" s="25" t="s">
        <v>98</v>
      </c>
      <c r="CU7" s="25">
        <v>50.07</v>
      </c>
      <c r="CV7" s="25">
        <v>52.36</v>
      </c>
      <c r="CW7" s="25" t="s">
        <v>98</v>
      </c>
      <c r="CX7" s="25" t="s">
        <v>98</v>
      </c>
      <c r="CY7" s="25" t="s">
        <v>98</v>
      </c>
      <c r="CZ7" s="25" t="s">
        <v>98</v>
      </c>
      <c r="DA7" s="25">
        <v>78.849999999999994</v>
      </c>
      <c r="DB7" s="25" t="s">
        <v>98</v>
      </c>
      <c r="DC7" s="25" t="s">
        <v>98</v>
      </c>
      <c r="DD7" s="25" t="s">
        <v>98</v>
      </c>
      <c r="DE7" s="25" t="s">
        <v>98</v>
      </c>
      <c r="DF7" s="25">
        <v>75.7</v>
      </c>
      <c r="DG7" s="25">
        <v>73.88</v>
      </c>
      <c r="DH7" s="25" t="s">
        <v>98</v>
      </c>
      <c r="DI7" s="25" t="s">
        <v>98</v>
      </c>
      <c r="DJ7" s="25" t="s">
        <v>98</v>
      </c>
      <c r="DK7" s="25" t="s">
        <v>98</v>
      </c>
      <c r="DL7" s="25">
        <v>5.0599999999999996</v>
      </c>
      <c r="DM7" s="25" t="s">
        <v>98</v>
      </c>
      <c r="DN7" s="25" t="s">
        <v>98</v>
      </c>
      <c r="DO7" s="25" t="s">
        <v>98</v>
      </c>
      <c r="DP7" s="25" t="s">
        <v>98</v>
      </c>
      <c r="DQ7" s="25">
        <v>42.98</v>
      </c>
      <c r="DR7" s="25">
        <v>39.299999999999997</v>
      </c>
      <c r="DS7" s="25" t="s">
        <v>98</v>
      </c>
      <c r="DT7" s="25" t="s">
        <v>98</v>
      </c>
      <c r="DU7" s="25" t="s">
        <v>98</v>
      </c>
      <c r="DV7" s="25" t="s">
        <v>98</v>
      </c>
      <c r="DW7" s="25">
        <v>0</v>
      </c>
      <c r="DX7" s="25" t="s">
        <v>98</v>
      </c>
      <c r="DY7" s="25" t="s">
        <v>98</v>
      </c>
      <c r="DZ7" s="25" t="s">
        <v>98</v>
      </c>
      <c r="EA7" s="25" t="s">
        <v>98</v>
      </c>
      <c r="EB7" s="25">
        <v>23.24</v>
      </c>
      <c r="EC7" s="25">
        <v>18.760000000000002</v>
      </c>
      <c r="ED7" s="25" t="s">
        <v>98</v>
      </c>
      <c r="EE7" s="25" t="s">
        <v>98</v>
      </c>
      <c r="EF7" s="25" t="s">
        <v>98</v>
      </c>
      <c r="EG7" s="25" t="s">
        <v>98</v>
      </c>
      <c r="EH7" s="25">
        <v>0</v>
      </c>
      <c r="EI7" s="25" t="s">
        <v>98</v>
      </c>
      <c r="EJ7" s="25" t="s">
        <v>98</v>
      </c>
      <c r="EK7" s="25" t="s">
        <v>98</v>
      </c>
      <c r="EL7" s="25" t="s">
        <v>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2024-01-24T06:46:35Z</cp:lastPrinted>
  <dcterms:created xsi:type="dcterms:W3CDTF">2023-12-05T00:47:28Z</dcterms:created>
  <dcterms:modified xsi:type="dcterms:W3CDTF">2024-01-24T07:41:00Z</dcterms:modified>
  <cp:category/>
</cp:coreProperties>
</file>