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2.250\施設g\20_上下水道\300 上下水道 共通\03 地方公営企業（調査物）\2026.02.05公営企業に係る経営比較分析表（令和６年度決算）の分析・公表について\回答\"/>
    </mc:Choice>
  </mc:AlternateContent>
  <xr:revisionPtr revIDLastSave="0" documentId="13_ncr:1_{456129F8-5AA0-4495-BA4C-E3B264B6715B}" xr6:coauthVersionLast="47" xr6:coauthVersionMax="47" xr10:uidLastSave="{00000000-0000-0000-0000-000000000000}"/>
  <workbookProtection workbookAlgorithmName="SHA-512" workbookHashValue="u4Qapj0Q1T6yOMqKEzxwtCGBicjrPQS/yN1rSujVhIHHsR2qW27ouMbgdTyM4v7WZmTr/YNeH59qAWFXtNzNKQ==" workbookSaltValue="quImfo2gANkuDGkah1NSaQ==" workbookSpinCount="100000" lockStructure="1"/>
  <bookViews>
    <workbookView xWindow="-28920" yWindow="-9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I10" i="4"/>
</calcChain>
</file>

<file path=xl/sharedStrings.xml><?xml version="1.0" encoding="utf-8"?>
<sst xmlns="http://schemas.openxmlformats.org/spreadsheetml/2006/main" count="275" uniqueCount="115">
  <si>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</si>
  <si>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</si>
  <si>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</si>
  <si>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</si>
  <si>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</si>
  <si>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</si>
  <si>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</si>
  <si>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</si>
  <si>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</si>
  <si>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</si>
  <si>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</si>
  <si>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</si>
  <si>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</si>
  <si>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</si>
  <si>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</si>
  <si>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</si>
  <si>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</si>
  <si>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</si>
  <si>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</si>
  <si>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</si>
  <si>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</si>
  <si>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</si>
  <si>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</si>
  <si>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</si>
  <si>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</si>
  <si>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</si>
  <si>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</si>
  <si>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</si>
  <si>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</si>
  <si>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</si>
  <si>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</si>
  <si>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</si>
  <si>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</si>
  <si>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</si>
  <si>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</si>
  <si>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</si>
  <si>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</si>
  <si>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</si>
  <si>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</si>
  <si>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</si>
  <si>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</si>
  <si>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</si>
  <si>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</si>
  <si>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</si>
  <si>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</si>
  <si>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</si>
  <si>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</si>
  <si>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</si>
  <si>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</si>
  <si>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</si>
  <si>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</si>
  <si>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</si>
  <si>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</si>
  <si>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</si>
  <si>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</si>
  <si>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</si>
  <si>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</si>
  <si>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</si>
  <si>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</si>
  <si>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</si>
  <si>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</si>
  <si>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</si>
  <si>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</si>
  <si>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</si>
  <si>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</si>
  <si>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</si>
  <si>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</si>
  <si>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</si>
  <si>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</si>
  <si>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</si>
  <si>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</si>
  <si>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</si>
  <si>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</si>
  <si>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</si>
  <si>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</si>
  <si>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</si>
  <si>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</si>
  <si>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</si>
  <si>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</si>
  <si>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</si>
  <si>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</si>
  <si>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</si>
  <si>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</si>
  <si>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</si>
  <si>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</si>
  <si>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</si>
  <si>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</si>
  <si>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</si>
  <si>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</si>
  <si>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</si>
  <si>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</si>
  <si>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</si>
  <si>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</si>
  <si>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</si>
  <si>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</si>
  <si>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中札内村</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</si>
  <si>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</si>
  <si>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</si>
  <si>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</si>
  <si>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</si>
  <si>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</si>
  <si>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</si>
  <si>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</si>
  <si>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</si>
  <si>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</si>
  <si>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</si>
  <si>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</si>
  <si>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</si>
  <si>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</si>
  <si>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</si>
  <si>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</si>
  <si>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</si>
  <si>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①経常的収支比率
　単年度支出は黒字である100％を超えているが、地方債償還金は一般会計からの基準外繰入に依存した経営状況となっている。今後にむけて料金改定の検討やコスト削減に努め、100％以上を維持する必要がある。
②累積欠損金比率
　指標は0％であるが、引き続き使用料収入の確保や維持管理費の抑制に努める必要がある。
③流動比率
　現金等の流動資産の確保や一時借入金といった流動負債の抑制に努める必要がある。
④企業債残高対事業規模比率
　企業債残高は全国平均や類似団体平均値と比較し、大きく下回っているが、一般会計からの繰入金の大半を起債償還金に充てている。
⑤経費回収率
　全国平均や類似団体平均値と比較し下回っている状況にあり、適正な使用量収入の確保及び汚水処理費の削減が必要である。
⑥汚水処理原価
　指定管理者制度の導入やコスト削減に努めているが、類似団体平均値と比較し、高い状況にある。
⑦施設利用率
　全国平均や類似団体平均値と比較し、高い利用率であり、適正規模での施設運営であるといえる。
⑧水洗化率
　老朽家屋の建替が進み、水洗化率は98％を超えている。</t>
    <rPh sb="1" eb="4">
      <t>ケイジョウテキ</t>
    </rPh>
    <rPh sb="4" eb="8">
      <t>シュウシヒリツ</t>
    </rPh>
    <rPh sb="10" eb="15">
      <t>タンネンドシシュツ</t>
    </rPh>
    <rPh sb="16" eb="18">
      <t>クロジ</t>
    </rPh>
    <rPh sb="26" eb="27">
      <t>コ</t>
    </rPh>
    <rPh sb="33" eb="39">
      <t>チホウサイショウカンキン</t>
    </rPh>
    <rPh sb="40" eb="44">
      <t>イッパンカイケイ</t>
    </rPh>
    <rPh sb="47" eb="50">
      <t>キジュンガイ</t>
    </rPh>
    <rPh sb="50" eb="52">
      <t>クリイレ</t>
    </rPh>
    <rPh sb="53" eb="55">
      <t>イゾン</t>
    </rPh>
    <rPh sb="57" eb="61">
      <t>ケイエイジョウキョウ</t>
    </rPh>
    <rPh sb="68" eb="70">
      <t>コンゴ</t>
    </rPh>
    <rPh sb="74" eb="78">
      <t>リョウキンカイテイ</t>
    </rPh>
    <rPh sb="79" eb="81">
      <t>ケントウ</t>
    </rPh>
    <rPh sb="85" eb="87">
      <t>サクゲン</t>
    </rPh>
    <rPh sb="88" eb="89">
      <t>ツト</t>
    </rPh>
    <rPh sb="95" eb="97">
      <t>イジョウ</t>
    </rPh>
    <rPh sb="98" eb="100">
      <t>イジ</t>
    </rPh>
    <rPh sb="102" eb="104">
      <t>ヒツヨウ</t>
    </rPh>
    <rPh sb="110" eb="112">
      <t>ルイセキ</t>
    </rPh>
    <rPh sb="112" eb="115">
      <t>ケッソンキン</t>
    </rPh>
    <rPh sb="115" eb="117">
      <t>ヒリツ</t>
    </rPh>
    <rPh sb="119" eb="121">
      <t>シヒョウ</t>
    </rPh>
    <rPh sb="129" eb="130">
      <t>ヒ</t>
    </rPh>
    <rPh sb="131" eb="132">
      <t>ツヅ</t>
    </rPh>
    <rPh sb="133" eb="138">
      <t>シヨウリョウシュウニュウ</t>
    </rPh>
    <rPh sb="139" eb="141">
      <t>カクホ</t>
    </rPh>
    <rPh sb="142" eb="147">
      <t>イジカンリヒ</t>
    </rPh>
    <rPh sb="148" eb="150">
      <t>ヨクセイ</t>
    </rPh>
    <rPh sb="151" eb="152">
      <t>ツト</t>
    </rPh>
    <rPh sb="154" eb="156">
      <t>ヒツヨウ</t>
    </rPh>
    <rPh sb="162" eb="166">
      <t>リュウドウヒリツ</t>
    </rPh>
    <rPh sb="168" eb="171">
      <t>ゲンキントウ</t>
    </rPh>
    <rPh sb="172" eb="176">
      <t>リュウドウシサン</t>
    </rPh>
    <rPh sb="177" eb="179">
      <t>カクホ</t>
    </rPh>
    <rPh sb="180" eb="183">
      <t>イチジカ</t>
    </rPh>
    <rPh sb="183" eb="184">
      <t>イ</t>
    </rPh>
    <rPh sb="184" eb="185">
      <t>キン</t>
    </rPh>
    <rPh sb="189" eb="193">
      <t>リュウドウフサイ</t>
    </rPh>
    <rPh sb="194" eb="196">
      <t>ヨクセイ</t>
    </rPh>
    <rPh sb="197" eb="198">
      <t>ツト</t>
    </rPh>
    <rPh sb="200" eb="202">
      <t>ヒツヨウ</t>
    </rPh>
    <rPh sb="208" eb="211">
      <t>キギョウサイ</t>
    </rPh>
    <rPh sb="211" eb="213">
      <t>ザンダカ</t>
    </rPh>
    <rPh sb="213" eb="214">
      <t>タイ</t>
    </rPh>
    <rPh sb="214" eb="218">
      <t>ジギョウキボ</t>
    </rPh>
    <rPh sb="218" eb="220">
      <t>ヒリツ</t>
    </rPh>
    <rPh sb="222" eb="225">
      <t>キギョウサイ</t>
    </rPh>
    <rPh sb="225" eb="227">
      <t>ザンダカ</t>
    </rPh>
    <rPh sb="228" eb="232">
      <t>ゼンコクヘイキン</t>
    </rPh>
    <rPh sb="233" eb="240">
      <t>ルイジダンタイヘイキンチ</t>
    </rPh>
    <rPh sb="241" eb="243">
      <t>ヒカク</t>
    </rPh>
    <rPh sb="245" eb="246">
      <t>オオ</t>
    </rPh>
    <rPh sb="248" eb="250">
      <t>シタマワ</t>
    </rPh>
    <rPh sb="256" eb="260">
      <t>イッパンカイケイ</t>
    </rPh>
    <rPh sb="263" eb="266">
      <t>クリイレキン</t>
    </rPh>
    <rPh sb="267" eb="269">
      <t>タイハン</t>
    </rPh>
    <rPh sb="270" eb="275">
      <t>キサイショウカンキン</t>
    </rPh>
    <rPh sb="276" eb="277">
      <t>ア</t>
    </rPh>
    <rPh sb="284" eb="289">
      <t>ケイヒカイシュウリツ</t>
    </rPh>
    <rPh sb="291" eb="295">
      <t>ゼンコクヘイキン</t>
    </rPh>
    <rPh sb="296" eb="303">
      <t>ルイジダンタイヘイキンチ</t>
    </rPh>
    <rPh sb="304" eb="306">
      <t>ヒカク</t>
    </rPh>
    <rPh sb="307" eb="309">
      <t>シタマワ</t>
    </rPh>
    <rPh sb="313" eb="315">
      <t>ジョウキョウ</t>
    </rPh>
    <rPh sb="319" eb="321">
      <t>テキセイ</t>
    </rPh>
    <rPh sb="322" eb="325">
      <t>シヨウリョウ</t>
    </rPh>
    <rPh sb="325" eb="327">
      <t>シュウニュウ</t>
    </rPh>
    <rPh sb="328" eb="330">
      <t>カクホ</t>
    </rPh>
    <rPh sb="330" eb="331">
      <t>オヨ</t>
    </rPh>
    <rPh sb="332" eb="337">
      <t>オスイショリヒ</t>
    </rPh>
    <rPh sb="338" eb="340">
      <t>サクゲン</t>
    </rPh>
    <rPh sb="341" eb="343">
      <t>ヒツヨウ</t>
    </rPh>
    <rPh sb="349" eb="355">
      <t>オスイショリゲンカ</t>
    </rPh>
    <rPh sb="357" eb="364">
      <t>シテイカンリシャセイド</t>
    </rPh>
    <rPh sb="365" eb="367">
      <t>ドウニュウ</t>
    </rPh>
    <rPh sb="371" eb="373">
      <t>サクゲン</t>
    </rPh>
    <rPh sb="374" eb="375">
      <t>ツト</t>
    </rPh>
    <rPh sb="381" eb="388">
      <t>ルイジダンタイヘイキンチ</t>
    </rPh>
    <rPh sb="389" eb="391">
      <t>ヒカク</t>
    </rPh>
    <rPh sb="393" eb="394">
      <t>タカ</t>
    </rPh>
    <rPh sb="395" eb="397">
      <t>ジョウキョウ</t>
    </rPh>
    <rPh sb="403" eb="408">
      <t>シセツリヨウリツ</t>
    </rPh>
    <rPh sb="410" eb="414">
      <t>ゼンコクヘイキン</t>
    </rPh>
    <rPh sb="415" eb="422">
      <t>ルイジダンタイヘイキンチ</t>
    </rPh>
    <rPh sb="423" eb="425">
      <t>ヒカク</t>
    </rPh>
    <rPh sb="427" eb="428">
      <t>タカ</t>
    </rPh>
    <rPh sb="429" eb="432">
      <t>リヨウリツ</t>
    </rPh>
    <rPh sb="436" eb="438">
      <t>テキセイ</t>
    </rPh>
    <rPh sb="438" eb="440">
      <t>キボ</t>
    </rPh>
    <rPh sb="442" eb="446">
      <t>シセツウンエイ</t>
    </rPh>
    <rPh sb="456" eb="459">
      <t>スイセンカ</t>
    </rPh>
    <rPh sb="459" eb="460">
      <t>リツ</t>
    </rPh>
    <rPh sb="462" eb="464">
      <t>ロウキュウ</t>
    </rPh>
    <rPh sb="464" eb="465">
      <t>イエ</t>
    </rPh>
    <phoneticPr fontId="4"/>
  </si>
  <si>
    <t>　下水道管渠は供用開始後20年以上経過しているが、現状では不明水は見られず、目視点検においても大きな異常は認められない状況にある。
　今後、下水道施設の機器類の故障や老朽化により更新費用や修繕費用の増加が見込まれるため、平成28年度から長寿命化計画に基づき、高効率機器の導入やダウンサイジングを考慮した適正規模の機器更新を実施中である。</t>
    <rPh sb="1" eb="4">
      <t>ゲスイドウ</t>
    </rPh>
    <rPh sb="4" eb="6">
      <t>カンキョ</t>
    </rPh>
    <rPh sb="7" eb="12">
      <t>キョウヨウカイシゴ</t>
    </rPh>
    <rPh sb="14" eb="17">
      <t>ネンイジョウ</t>
    </rPh>
    <rPh sb="17" eb="19">
      <t>ケイカ</t>
    </rPh>
    <rPh sb="25" eb="27">
      <t>ゲンジョウ</t>
    </rPh>
    <rPh sb="29" eb="32">
      <t>フメイスイ</t>
    </rPh>
    <rPh sb="33" eb="34">
      <t>ミ</t>
    </rPh>
    <rPh sb="38" eb="42">
      <t>モクシテンケン</t>
    </rPh>
    <rPh sb="47" eb="48">
      <t>オオ</t>
    </rPh>
    <rPh sb="50" eb="52">
      <t>イジョウ</t>
    </rPh>
    <rPh sb="53" eb="54">
      <t>ミト</t>
    </rPh>
    <rPh sb="59" eb="61">
      <t>ジョウキョウ</t>
    </rPh>
    <rPh sb="67" eb="69">
      <t>コンゴ</t>
    </rPh>
    <rPh sb="70" eb="75">
      <t>ゲスイドウシセツ</t>
    </rPh>
    <rPh sb="76" eb="79">
      <t>キキルイ</t>
    </rPh>
    <rPh sb="80" eb="82">
      <t>コショウ</t>
    </rPh>
    <rPh sb="83" eb="86">
      <t>ロウキュウカ</t>
    </rPh>
    <rPh sb="89" eb="93">
      <t>コウシンヒヨウ</t>
    </rPh>
    <rPh sb="94" eb="98">
      <t>シュウゼンヒヨウ</t>
    </rPh>
    <rPh sb="99" eb="101">
      <t>ゾウカ</t>
    </rPh>
    <rPh sb="102" eb="104">
      <t>ミコ</t>
    </rPh>
    <rPh sb="110" eb="112">
      <t>ヘイセイ</t>
    </rPh>
    <rPh sb="114" eb="116">
      <t>ネンド</t>
    </rPh>
    <rPh sb="118" eb="122">
      <t>チョウジュミョウカ</t>
    </rPh>
    <rPh sb="122" eb="124">
      <t>ケイカク</t>
    </rPh>
    <rPh sb="125" eb="126">
      <t>モト</t>
    </rPh>
    <rPh sb="129" eb="132">
      <t>コウコウリツ</t>
    </rPh>
    <rPh sb="132" eb="134">
      <t>キキ</t>
    </rPh>
    <rPh sb="135" eb="137">
      <t>ドウニュウ</t>
    </rPh>
    <rPh sb="147" eb="149">
      <t>コウリョ</t>
    </rPh>
    <rPh sb="151" eb="155">
      <t>テキセイキボ</t>
    </rPh>
    <rPh sb="156" eb="160">
      <t>キキコウシン</t>
    </rPh>
    <rPh sb="161" eb="164">
      <t>ジッシチュウ</t>
    </rPh>
    <phoneticPr fontId="4"/>
  </si>
  <si>
    <t>　下水道事業は資本的投資が多く、本村のような人口密度の低い地域は使用料の収入だけで賄うことが難しく、一般会計からの繰入金が多くなることが懸念される。
　今後、老朽化した下水道施設の機器更新が予定される中、人口減少予測を考慮すると使用料の増加は見込めないことから、経営の健全化を図り、財政確保のため、料金改定を検討する必要がある。
　令和4年度に公営企業会計に移行したことに伴い、引き続き効率的な施設運営を行っていく必要がある。</t>
    <rPh sb="1" eb="6">
      <t>ゲスイドウジギョウ</t>
    </rPh>
    <rPh sb="7" eb="12">
      <t>シホンテキトウシ</t>
    </rPh>
    <rPh sb="13" eb="14">
      <t>オオ</t>
    </rPh>
    <rPh sb="16" eb="18">
      <t>ホンソン</t>
    </rPh>
    <rPh sb="22" eb="26">
      <t>ジンコウミツド</t>
    </rPh>
    <rPh sb="27" eb="28">
      <t>ヒク</t>
    </rPh>
    <rPh sb="29" eb="31">
      <t>チイキ</t>
    </rPh>
    <rPh sb="32" eb="35">
      <t>シヨウリョウ</t>
    </rPh>
    <rPh sb="36" eb="38">
      <t>シュウニュウ</t>
    </rPh>
    <rPh sb="41" eb="42">
      <t>マカナ</t>
    </rPh>
    <rPh sb="46" eb="47">
      <t>ムズカ</t>
    </rPh>
    <rPh sb="50" eb="54">
      <t>イッパンカイケイ</t>
    </rPh>
    <rPh sb="57" eb="60">
      <t>クリイレキン</t>
    </rPh>
    <rPh sb="61" eb="62">
      <t>オオ</t>
    </rPh>
    <rPh sb="68" eb="70">
      <t>ケネン</t>
    </rPh>
    <rPh sb="76" eb="78">
      <t>コンゴ</t>
    </rPh>
    <rPh sb="79" eb="82">
      <t>ロウキュウカ</t>
    </rPh>
    <rPh sb="84" eb="87">
      <t>ゲスイドウ</t>
    </rPh>
    <rPh sb="87" eb="89">
      <t>シセツ</t>
    </rPh>
    <rPh sb="90" eb="94">
      <t>キキコウシン</t>
    </rPh>
    <rPh sb="95" eb="97">
      <t>ヨテイ</t>
    </rPh>
    <rPh sb="100" eb="101">
      <t>ナカ</t>
    </rPh>
    <rPh sb="102" eb="108">
      <t>ジンコウゲンショウヨソク</t>
    </rPh>
    <rPh sb="109" eb="111">
      <t>コウリョ</t>
    </rPh>
    <rPh sb="114" eb="117">
      <t>シヨウリョウ</t>
    </rPh>
    <rPh sb="118" eb="120">
      <t>ゾウカ</t>
    </rPh>
    <rPh sb="121" eb="123">
      <t>ミコ</t>
    </rPh>
    <rPh sb="131" eb="133">
      <t>ケイエイ</t>
    </rPh>
    <rPh sb="134" eb="137">
      <t>ケンゼンカ</t>
    </rPh>
    <rPh sb="138" eb="139">
      <t>ハカ</t>
    </rPh>
    <rPh sb="141" eb="145">
      <t>ザイセイカクホ</t>
    </rPh>
    <rPh sb="149" eb="153">
      <t>リョウキンカイテイ</t>
    </rPh>
    <rPh sb="154" eb="156">
      <t>ケントウ</t>
    </rPh>
    <rPh sb="158" eb="160">
      <t>ヒツヨウ</t>
    </rPh>
    <rPh sb="166" eb="168">
      <t>レイワ</t>
    </rPh>
    <rPh sb="169" eb="171">
      <t>ネンド</t>
    </rPh>
    <rPh sb="172" eb="178">
      <t>コウエイキギョウカイケイ</t>
    </rPh>
    <rPh sb="179" eb="181">
      <t>イコウ</t>
    </rPh>
    <rPh sb="186" eb="187">
      <t>トモナ</t>
    </rPh>
    <rPh sb="189" eb="190">
      <t>ヒ</t>
    </rPh>
    <rPh sb="191" eb="192">
      <t>ツヅ</t>
    </rPh>
    <rPh sb="193" eb="196">
      <t>コウリツテキ</t>
    </rPh>
    <rPh sb="197" eb="201">
      <t>シセツウンエイ</t>
    </rPh>
    <rPh sb="202" eb="203">
      <t>オコナ</t>
    </rPh>
    <rPh sb="207" eb="20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</si>
</sst>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0D4-4DC2-B943-755580EA687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0.08</c:v>
                </c:pt>
                <c:pt idx="3">
                  <c:v>0.06</c:v>
                </c:pt>
                <c:pt idx="4">
                  <c:v>0.05</c:v>
                </c:pt>
              </c:numCache>
            </c:numRef>
          </c:val>
          <c:smooth val="0"/>
          <c:extLst>
            <c:ext xmlns:c16="http://schemas.microsoft.com/office/drawing/2014/chart" uri="{C3380CC4-5D6E-409C-BE32-E72D297353CC}">
              <c16:uniqueId val="{00000001-E0D4-4DC2-B943-755580EA687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64.39</c:v>
                </c:pt>
                <c:pt idx="3">
                  <c:v>71.78</c:v>
                </c:pt>
                <c:pt idx="4">
                  <c:v>73.75</c:v>
                </c:pt>
              </c:numCache>
            </c:numRef>
          </c:val>
          <c:extLst>
            <c:ext xmlns:c16="http://schemas.microsoft.com/office/drawing/2014/chart" uri="{C3380CC4-5D6E-409C-BE32-E72D297353CC}">
              <c16:uniqueId val="{00000000-BF2D-4604-B360-2967EE95FD6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41.06</c:v>
                </c:pt>
                <c:pt idx="3">
                  <c:v>42.09</c:v>
                </c:pt>
                <c:pt idx="4">
                  <c:v>42.15</c:v>
                </c:pt>
              </c:numCache>
            </c:numRef>
          </c:val>
          <c:smooth val="0"/>
          <c:extLst>
            <c:ext xmlns:c16="http://schemas.microsoft.com/office/drawing/2014/chart" uri="{C3380CC4-5D6E-409C-BE32-E72D297353CC}">
              <c16:uniqueId val="{00000001-BF2D-4604-B360-2967EE95FD6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98.4</c:v>
                </c:pt>
                <c:pt idx="3">
                  <c:v>98.46</c:v>
                </c:pt>
                <c:pt idx="4">
                  <c:v>98.46</c:v>
                </c:pt>
              </c:numCache>
            </c:numRef>
          </c:val>
          <c:extLst>
            <c:ext xmlns:c16="http://schemas.microsoft.com/office/drawing/2014/chart" uri="{C3380CC4-5D6E-409C-BE32-E72D297353CC}">
              <c16:uniqueId val="{00000000-3E82-4EAB-B942-5AF0DE812A0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84.34</c:v>
                </c:pt>
                <c:pt idx="3">
                  <c:v>84.73</c:v>
                </c:pt>
                <c:pt idx="4">
                  <c:v>84.21</c:v>
                </c:pt>
              </c:numCache>
            </c:numRef>
          </c:val>
          <c:smooth val="0"/>
          <c:extLst>
            <c:ext xmlns:c16="http://schemas.microsoft.com/office/drawing/2014/chart" uri="{C3380CC4-5D6E-409C-BE32-E72D297353CC}">
              <c16:uniqueId val="{00000001-3E82-4EAB-B942-5AF0DE812A0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102.93</c:v>
                </c:pt>
                <c:pt idx="3">
                  <c:v>102.05</c:v>
                </c:pt>
                <c:pt idx="4">
                  <c:v>102.01</c:v>
                </c:pt>
              </c:numCache>
            </c:numRef>
          </c:val>
          <c:extLst>
            <c:ext xmlns:c16="http://schemas.microsoft.com/office/drawing/2014/chart" uri="{C3380CC4-5D6E-409C-BE32-E72D297353CC}">
              <c16:uniqueId val="{00000000-8A73-4142-AAAC-5E206529942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106.44</c:v>
                </c:pt>
                <c:pt idx="3">
                  <c:v>107.11</c:v>
                </c:pt>
                <c:pt idx="4">
                  <c:v>106.38</c:v>
                </c:pt>
              </c:numCache>
            </c:numRef>
          </c:val>
          <c:smooth val="0"/>
          <c:extLst>
            <c:ext xmlns:c16="http://schemas.microsoft.com/office/drawing/2014/chart" uri="{C3380CC4-5D6E-409C-BE32-E72D297353CC}">
              <c16:uniqueId val="{00000001-8A73-4142-AAAC-5E206529942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3.56</c:v>
                </c:pt>
                <c:pt idx="3">
                  <c:v>6.59</c:v>
                </c:pt>
                <c:pt idx="4">
                  <c:v>9.51</c:v>
                </c:pt>
              </c:numCache>
            </c:numRef>
          </c:val>
          <c:extLst>
            <c:ext xmlns:c16="http://schemas.microsoft.com/office/drawing/2014/chart" uri="{C3380CC4-5D6E-409C-BE32-E72D297353CC}">
              <c16:uniqueId val="{00000000-DCFE-4E5E-A5BD-16F1736B8FE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24.8</c:v>
                </c:pt>
                <c:pt idx="3">
                  <c:v>26.77</c:v>
                </c:pt>
                <c:pt idx="4">
                  <c:v>27.46</c:v>
                </c:pt>
              </c:numCache>
            </c:numRef>
          </c:val>
          <c:smooth val="0"/>
          <c:extLst>
            <c:ext xmlns:c16="http://schemas.microsoft.com/office/drawing/2014/chart" uri="{C3380CC4-5D6E-409C-BE32-E72D297353CC}">
              <c16:uniqueId val="{00000001-DCFE-4E5E-A5BD-16F1736B8FE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B21-432A-860D-C48E7AA5D98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0.02</c:v>
                </c:pt>
                <c:pt idx="3">
                  <c:v>7.0000000000000007E-2</c:v>
                </c:pt>
                <c:pt idx="4">
                  <c:v>0.02</c:v>
                </c:pt>
              </c:numCache>
            </c:numRef>
          </c:val>
          <c:smooth val="0"/>
          <c:extLst>
            <c:ext xmlns:c16="http://schemas.microsoft.com/office/drawing/2014/chart" uri="{C3380CC4-5D6E-409C-BE32-E72D297353CC}">
              <c16:uniqueId val="{00000001-4B21-432A-860D-C48E7AA5D98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238-4F17-965F-5856C958B3F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72.86</c:v>
                </c:pt>
                <c:pt idx="3">
                  <c:v>69.540000000000006</c:v>
                </c:pt>
                <c:pt idx="4">
                  <c:v>70.63</c:v>
                </c:pt>
              </c:numCache>
            </c:numRef>
          </c:val>
          <c:smooth val="0"/>
          <c:extLst>
            <c:ext xmlns:c16="http://schemas.microsoft.com/office/drawing/2014/chart" uri="{C3380CC4-5D6E-409C-BE32-E72D297353CC}">
              <c16:uniqueId val="{00000001-1238-4F17-965F-5856C958B3F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39.380000000000003</c:v>
                </c:pt>
                <c:pt idx="3">
                  <c:v>61.01</c:v>
                </c:pt>
                <c:pt idx="4">
                  <c:v>51.78</c:v>
                </c:pt>
              </c:numCache>
            </c:numRef>
          </c:val>
          <c:extLst>
            <c:ext xmlns:c16="http://schemas.microsoft.com/office/drawing/2014/chart" uri="{C3380CC4-5D6E-409C-BE32-E72D297353CC}">
              <c16:uniqueId val="{00000000-EB4E-44FE-BDE8-1C444498FED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45.42</c:v>
                </c:pt>
                <c:pt idx="3">
                  <c:v>50.63</c:v>
                </c:pt>
                <c:pt idx="4">
                  <c:v>53.28</c:v>
                </c:pt>
              </c:numCache>
            </c:numRef>
          </c:val>
          <c:smooth val="0"/>
          <c:extLst>
            <c:ext xmlns:c16="http://schemas.microsoft.com/office/drawing/2014/chart" uri="{C3380CC4-5D6E-409C-BE32-E72D297353CC}">
              <c16:uniqueId val="{00000001-EB4E-44FE-BDE8-1C444498FED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871</c:v>
                </c:pt>
                <c:pt idx="3">
                  <c:v>804.42</c:v>
                </c:pt>
                <c:pt idx="4">
                  <c:v>763.04</c:v>
                </c:pt>
              </c:numCache>
            </c:numRef>
          </c:val>
          <c:extLst>
            <c:ext xmlns:c16="http://schemas.microsoft.com/office/drawing/2014/chart" uri="{C3380CC4-5D6E-409C-BE32-E72D297353CC}">
              <c16:uniqueId val="{00000000-9A12-4148-84C3-FEFDDE40662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1195.47</c:v>
                </c:pt>
                <c:pt idx="3">
                  <c:v>1168.69</c:v>
                </c:pt>
                <c:pt idx="4">
                  <c:v>1142.44</c:v>
                </c:pt>
              </c:numCache>
            </c:numRef>
          </c:val>
          <c:smooth val="0"/>
          <c:extLst>
            <c:ext xmlns:c16="http://schemas.microsoft.com/office/drawing/2014/chart" uri="{C3380CC4-5D6E-409C-BE32-E72D297353CC}">
              <c16:uniqueId val="{00000001-9A12-4148-84C3-FEFDDE40662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60.02</c:v>
                </c:pt>
                <c:pt idx="3">
                  <c:v>57.86</c:v>
                </c:pt>
                <c:pt idx="4">
                  <c:v>56.21</c:v>
                </c:pt>
              </c:numCache>
            </c:numRef>
          </c:val>
          <c:extLst>
            <c:ext xmlns:c16="http://schemas.microsoft.com/office/drawing/2014/chart" uri="{C3380CC4-5D6E-409C-BE32-E72D297353CC}">
              <c16:uniqueId val="{00000000-5ED4-4271-8C27-829C89DECA6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69.430000000000007</c:v>
                </c:pt>
                <c:pt idx="3">
                  <c:v>70.709999999999994</c:v>
                </c:pt>
                <c:pt idx="4">
                  <c:v>66.63</c:v>
                </c:pt>
              </c:numCache>
            </c:numRef>
          </c:val>
          <c:smooth val="0"/>
          <c:extLst>
            <c:ext xmlns:c16="http://schemas.microsoft.com/office/drawing/2014/chart" uri="{C3380CC4-5D6E-409C-BE32-E72D297353CC}">
              <c16:uniqueId val="{00000001-5ED4-4271-8C27-829C89DECA6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283.42</c:v>
                </c:pt>
                <c:pt idx="3">
                  <c:v>294.74</c:v>
                </c:pt>
                <c:pt idx="4">
                  <c:v>303.39999999999998</c:v>
                </c:pt>
              </c:numCache>
            </c:numRef>
          </c:val>
          <c:extLst>
            <c:ext xmlns:c16="http://schemas.microsoft.com/office/drawing/2014/chart" uri="{C3380CC4-5D6E-409C-BE32-E72D297353CC}">
              <c16:uniqueId val="{00000000-23A5-413D-B998-DE3B66F0BB1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239.46</c:v>
                </c:pt>
                <c:pt idx="3">
                  <c:v>233.15</c:v>
                </c:pt>
                <c:pt idx="4">
                  <c:v>252.17</c:v>
                </c:pt>
              </c:numCache>
            </c:numRef>
          </c:val>
          <c:smooth val="0"/>
          <c:extLst>
            <c:ext xmlns:c16="http://schemas.microsoft.com/office/drawing/2014/chart" uri="{C3380CC4-5D6E-409C-BE32-E72D297353CC}">
              <c16:uniqueId val="{00000001-23A5-413D-B998-DE3B66F0BB1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北海道　中札内村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3823</v>
      </c>
      <c r="AM8" s="54"/>
      <c r="AN8" s="54"/>
      <c r="AO8" s="54"/>
      <c r="AP8" s="54"/>
      <c r="AQ8" s="54"/>
      <c r="AR8" s="54"/>
      <c r="AS8" s="54"/>
      <c r="AT8" s="53">
        <f>データ!T6</f>
        <v>292.58</v>
      </c>
      <c r="AU8" s="53"/>
      <c r="AV8" s="53"/>
      <c r="AW8" s="53"/>
      <c r="AX8" s="53"/>
      <c r="AY8" s="53"/>
      <c r="AZ8" s="53"/>
      <c r="BA8" s="53"/>
      <c r="BB8" s="53">
        <f>データ!U6</f>
        <v>13.07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78.23</v>
      </c>
      <c r="J10" s="53"/>
      <c r="K10" s="53"/>
      <c r="L10" s="53"/>
      <c r="M10" s="53"/>
      <c r="N10" s="53"/>
      <c r="O10" s="53"/>
      <c r="P10" s="53">
        <f>データ!P6</f>
        <v>69.84</v>
      </c>
      <c r="Q10" s="53"/>
      <c r="R10" s="53"/>
      <c r="S10" s="53"/>
      <c r="T10" s="53"/>
      <c r="U10" s="53"/>
      <c r="V10" s="53"/>
      <c r="W10" s="53">
        <f>データ!Q6</f>
        <v>91.95</v>
      </c>
      <c r="X10" s="53"/>
      <c r="Y10" s="53"/>
      <c r="Z10" s="53"/>
      <c r="AA10" s="53"/>
      <c r="AB10" s="53"/>
      <c r="AC10" s="53"/>
      <c r="AD10" s="54">
        <f>データ!R6</f>
        <v>3600</v>
      </c>
      <c r="AE10" s="54"/>
      <c r="AF10" s="54"/>
      <c r="AG10" s="54"/>
      <c r="AH10" s="54"/>
      <c r="AI10" s="54"/>
      <c r="AJ10" s="54"/>
      <c r="AK10" s="2"/>
      <c r="AL10" s="54">
        <f>データ!V6</f>
        <v>2665</v>
      </c>
      <c r="AM10" s="54"/>
      <c r="AN10" s="54"/>
      <c r="AO10" s="54"/>
      <c r="AP10" s="54"/>
      <c r="AQ10" s="54"/>
      <c r="AR10" s="54"/>
      <c r="AS10" s="54"/>
      <c r="AT10" s="53">
        <f>データ!W6</f>
        <v>1.55</v>
      </c>
      <c r="AU10" s="53"/>
      <c r="AV10" s="53"/>
      <c r="AW10" s="53"/>
      <c r="AX10" s="53"/>
      <c r="AY10" s="53"/>
      <c r="AZ10" s="53"/>
      <c r="BA10" s="53"/>
      <c r="BB10" s="53">
        <f>データ!X6</f>
        <v>1719.35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rBnMxBoyYJXF7HEtr/v8oyJ9/K8xRUr4IejsovVNrQAiuB3CMvmiLbKMLyKGcIoT4Tp+BBgvTwYXLAQEdG4eFg==" saltValue="tepfpwo1grnnkABtby5mY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16381</v>
      </c>
      <c r="D6" s="19">
        <f t="shared" si="3"/>
        <v>46</v>
      </c>
      <c r="E6" s="19">
        <f t="shared" si="3"/>
        <v>17</v>
      </c>
      <c r="F6" s="19">
        <f t="shared" si="3"/>
        <v>4</v>
      </c>
      <c r="G6" s="19">
        <f t="shared" si="3"/>
        <v>0</v>
      </c>
      <c r="H6" s="19" t="str">
        <f t="shared" si="3"/>
        <v>北海道　中札内村</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78.23</v>
      </c>
      <c r="P6" s="20">
        <f t="shared" si="3"/>
        <v>69.84</v>
      </c>
      <c r="Q6" s="20">
        <f t="shared" si="3"/>
        <v>91.95</v>
      </c>
      <c r="R6" s="20">
        <f t="shared" si="3"/>
        <v>3600</v>
      </c>
      <c r="S6" s="20">
        <f t="shared" si="3"/>
        <v>3823</v>
      </c>
      <c r="T6" s="20">
        <f t="shared" si="3"/>
        <v>292.58</v>
      </c>
      <c r="U6" s="20">
        <f t="shared" si="3"/>
        <v>13.07</v>
      </c>
      <c r="V6" s="20">
        <f t="shared" si="3"/>
        <v>2665</v>
      </c>
      <c r="W6" s="20">
        <f t="shared" si="3"/>
        <v>1.55</v>
      </c>
      <c r="X6" s="20">
        <f t="shared" si="3"/>
        <v>1719.35</v>
      </c>
      <c r="Y6" s="21" t="str">
        <f>IF(Y7="",NA(),Y7)</f>
        <v>-</v>
      </c>
      <c r="Z6" s="21" t="str">
        <f t="shared" ref="Z6:AH6" si="4">IF(Z7="",NA(),Z7)</f>
        <v>-</v>
      </c>
      <c r="AA6" s="21">
        <f t="shared" si="4"/>
        <v>102.93</v>
      </c>
      <c r="AB6" s="21">
        <f t="shared" si="4"/>
        <v>102.05</v>
      </c>
      <c r="AC6" s="21">
        <f t="shared" si="4"/>
        <v>102.01</v>
      </c>
      <c r="AD6" s="21" t="str">
        <f t="shared" si="4"/>
        <v>-</v>
      </c>
      <c r="AE6" s="21" t="str">
        <f t="shared" si="4"/>
        <v>-</v>
      </c>
      <c r="AF6" s="21">
        <f t="shared" si="4"/>
        <v>106.44</v>
      </c>
      <c r="AG6" s="21">
        <f t="shared" si="4"/>
        <v>107.11</v>
      </c>
      <c r="AH6" s="21">
        <f t="shared" si="4"/>
        <v>106.38</v>
      </c>
      <c r="AI6" s="20" t="str">
        <f>IF(AI7="","",IF(AI7="-","【-】","【"&amp;SUBSTITUTE(TEXT(AI7,"#,##0.00"),"-","△")&amp;"】"))</f>
        <v>【105.07】</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72.86</v>
      </c>
      <c r="AR6" s="21">
        <f t="shared" si="5"/>
        <v>69.540000000000006</v>
      </c>
      <c r="AS6" s="21">
        <f t="shared" si="5"/>
        <v>70.63</v>
      </c>
      <c r="AT6" s="20" t="str">
        <f>IF(AT7="","",IF(AT7="-","【-】","【"&amp;SUBSTITUTE(TEXT(AT7,"#,##0.00"),"-","△")&amp;"】"))</f>
        <v>【63.54】</v>
      </c>
      <c r="AU6" s="21" t="str">
        <f>IF(AU7="",NA(),AU7)</f>
        <v>-</v>
      </c>
      <c r="AV6" s="21" t="str">
        <f t="shared" ref="AV6:BD6" si="6">IF(AV7="",NA(),AV7)</f>
        <v>-</v>
      </c>
      <c r="AW6" s="21">
        <f t="shared" si="6"/>
        <v>39.380000000000003</v>
      </c>
      <c r="AX6" s="21">
        <f t="shared" si="6"/>
        <v>61.01</v>
      </c>
      <c r="AY6" s="21">
        <f t="shared" si="6"/>
        <v>51.78</v>
      </c>
      <c r="AZ6" s="21" t="str">
        <f t="shared" si="6"/>
        <v>-</v>
      </c>
      <c r="BA6" s="21" t="str">
        <f t="shared" si="6"/>
        <v>-</v>
      </c>
      <c r="BB6" s="21">
        <f t="shared" si="6"/>
        <v>45.42</v>
      </c>
      <c r="BC6" s="21">
        <f t="shared" si="6"/>
        <v>50.63</v>
      </c>
      <c r="BD6" s="21">
        <f t="shared" si="6"/>
        <v>53.28</v>
      </c>
      <c r="BE6" s="20" t="str">
        <f>IF(BE7="","",IF(BE7="-","【-】","【"&amp;SUBSTITUTE(TEXT(BE7,"#,##0.00"),"-","△")&amp;"】"))</f>
        <v>【50.90】</v>
      </c>
      <c r="BF6" s="21" t="str">
        <f>IF(BF7="",NA(),BF7)</f>
        <v>-</v>
      </c>
      <c r="BG6" s="21" t="str">
        <f t="shared" ref="BG6:BO6" si="7">IF(BG7="",NA(),BG7)</f>
        <v>-</v>
      </c>
      <c r="BH6" s="21">
        <f t="shared" si="7"/>
        <v>871</v>
      </c>
      <c r="BI6" s="21">
        <f t="shared" si="7"/>
        <v>804.42</v>
      </c>
      <c r="BJ6" s="21">
        <f t="shared" si="7"/>
        <v>763.04</v>
      </c>
      <c r="BK6" s="21" t="str">
        <f t="shared" si="7"/>
        <v>-</v>
      </c>
      <c r="BL6" s="21" t="str">
        <f t="shared" si="7"/>
        <v>-</v>
      </c>
      <c r="BM6" s="21">
        <f t="shared" si="7"/>
        <v>1195.47</v>
      </c>
      <c r="BN6" s="21">
        <f t="shared" si="7"/>
        <v>1168.69</v>
      </c>
      <c r="BO6" s="21">
        <f t="shared" si="7"/>
        <v>1142.44</v>
      </c>
      <c r="BP6" s="20" t="str">
        <f>IF(BP7="","",IF(BP7="-","【-】","【"&amp;SUBSTITUTE(TEXT(BP7,"#,##0.00"),"-","△")&amp;"】"))</f>
        <v>【1,099.15】</v>
      </c>
      <c r="BQ6" s="21" t="str">
        <f>IF(BQ7="",NA(),BQ7)</f>
        <v>-</v>
      </c>
      <c r="BR6" s="21" t="str">
        <f t="shared" ref="BR6:BZ6" si="8">IF(BR7="",NA(),BR7)</f>
        <v>-</v>
      </c>
      <c r="BS6" s="21">
        <f t="shared" si="8"/>
        <v>60.02</v>
      </c>
      <c r="BT6" s="21">
        <f t="shared" si="8"/>
        <v>57.86</v>
      </c>
      <c r="BU6" s="21">
        <f t="shared" si="8"/>
        <v>56.21</v>
      </c>
      <c r="BV6" s="21" t="str">
        <f t="shared" si="8"/>
        <v>-</v>
      </c>
      <c r="BW6" s="21" t="str">
        <f t="shared" si="8"/>
        <v>-</v>
      </c>
      <c r="BX6" s="21">
        <f t="shared" si="8"/>
        <v>69.430000000000007</v>
      </c>
      <c r="BY6" s="21">
        <f t="shared" si="8"/>
        <v>70.709999999999994</v>
      </c>
      <c r="BZ6" s="21">
        <f t="shared" si="8"/>
        <v>66.63</v>
      </c>
      <c r="CA6" s="20" t="str">
        <f>IF(CA7="","",IF(CA7="-","【-】","【"&amp;SUBSTITUTE(TEXT(CA7,"#,##0.00"),"-","△")&amp;"】"))</f>
        <v>【72.92】</v>
      </c>
      <c r="CB6" s="21" t="str">
        <f>IF(CB7="",NA(),CB7)</f>
        <v>-</v>
      </c>
      <c r="CC6" s="21" t="str">
        <f t="shared" ref="CC6:CK6" si="9">IF(CC7="",NA(),CC7)</f>
        <v>-</v>
      </c>
      <c r="CD6" s="21">
        <f t="shared" si="9"/>
        <v>283.42</v>
      </c>
      <c r="CE6" s="21">
        <f t="shared" si="9"/>
        <v>294.74</v>
      </c>
      <c r="CF6" s="21">
        <f t="shared" si="9"/>
        <v>303.39999999999998</v>
      </c>
      <c r="CG6" s="21" t="str">
        <f t="shared" si="9"/>
        <v>-</v>
      </c>
      <c r="CH6" s="21" t="str">
        <f t="shared" si="9"/>
        <v>-</v>
      </c>
      <c r="CI6" s="21">
        <f t="shared" si="9"/>
        <v>239.46</v>
      </c>
      <c r="CJ6" s="21">
        <f t="shared" si="9"/>
        <v>233.15</v>
      </c>
      <c r="CK6" s="21">
        <f t="shared" si="9"/>
        <v>252.17</v>
      </c>
      <c r="CL6" s="20" t="str">
        <f>IF(CL7="","",IF(CL7="-","【-】","【"&amp;SUBSTITUTE(TEXT(CL7,"#,##0.00"),"-","△")&amp;"】"))</f>
        <v>【225.78】</v>
      </c>
      <c r="CM6" s="21" t="str">
        <f>IF(CM7="",NA(),CM7)</f>
        <v>-</v>
      </c>
      <c r="CN6" s="21" t="str">
        <f t="shared" ref="CN6:CV6" si="10">IF(CN7="",NA(),CN7)</f>
        <v>-</v>
      </c>
      <c r="CO6" s="21">
        <f t="shared" si="10"/>
        <v>64.39</v>
      </c>
      <c r="CP6" s="21">
        <f t="shared" si="10"/>
        <v>71.78</v>
      </c>
      <c r="CQ6" s="21">
        <f t="shared" si="10"/>
        <v>73.75</v>
      </c>
      <c r="CR6" s="21" t="str">
        <f t="shared" si="10"/>
        <v>-</v>
      </c>
      <c r="CS6" s="21" t="str">
        <f t="shared" si="10"/>
        <v>-</v>
      </c>
      <c r="CT6" s="21">
        <f t="shared" si="10"/>
        <v>41.06</v>
      </c>
      <c r="CU6" s="21">
        <f t="shared" si="10"/>
        <v>42.09</v>
      </c>
      <c r="CV6" s="21">
        <f t="shared" si="10"/>
        <v>42.15</v>
      </c>
      <c r="CW6" s="20" t="str">
        <f>IF(CW7="","",IF(CW7="-","【-】","【"&amp;SUBSTITUTE(TEXT(CW7,"#,##0.00"),"-","△")&amp;"】"))</f>
        <v>【43.17】</v>
      </c>
      <c r="CX6" s="21" t="str">
        <f>IF(CX7="",NA(),CX7)</f>
        <v>-</v>
      </c>
      <c r="CY6" s="21" t="str">
        <f t="shared" ref="CY6:DG6" si="11">IF(CY7="",NA(),CY7)</f>
        <v>-</v>
      </c>
      <c r="CZ6" s="21">
        <f t="shared" si="11"/>
        <v>98.4</v>
      </c>
      <c r="DA6" s="21">
        <f t="shared" si="11"/>
        <v>98.46</v>
      </c>
      <c r="DB6" s="21">
        <f t="shared" si="11"/>
        <v>98.46</v>
      </c>
      <c r="DC6" s="21" t="str">
        <f t="shared" si="11"/>
        <v>-</v>
      </c>
      <c r="DD6" s="21" t="str">
        <f t="shared" si="11"/>
        <v>-</v>
      </c>
      <c r="DE6" s="21">
        <f t="shared" si="11"/>
        <v>84.34</v>
      </c>
      <c r="DF6" s="21">
        <f t="shared" si="11"/>
        <v>84.73</v>
      </c>
      <c r="DG6" s="21">
        <f t="shared" si="11"/>
        <v>84.21</v>
      </c>
      <c r="DH6" s="20" t="str">
        <f>IF(DH7="","",IF(DH7="-","【-】","【"&amp;SUBSTITUTE(TEXT(DH7,"#,##0.00"),"-","△")&amp;"】"))</f>
        <v>【86.31】</v>
      </c>
      <c r="DI6" s="21" t="str">
        <f>IF(DI7="",NA(),DI7)</f>
        <v>-</v>
      </c>
      <c r="DJ6" s="21" t="str">
        <f t="shared" ref="DJ6:DR6" si="12">IF(DJ7="",NA(),DJ7)</f>
        <v>-</v>
      </c>
      <c r="DK6" s="21">
        <f t="shared" si="12"/>
        <v>3.56</v>
      </c>
      <c r="DL6" s="21">
        <f t="shared" si="12"/>
        <v>6.59</v>
      </c>
      <c r="DM6" s="21">
        <f t="shared" si="12"/>
        <v>9.51</v>
      </c>
      <c r="DN6" s="21" t="str">
        <f t="shared" si="12"/>
        <v>-</v>
      </c>
      <c r="DO6" s="21" t="str">
        <f t="shared" si="12"/>
        <v>-</v>
      </c>
      <c r="DP6" s="21">
        <f t="shared" si="12"/>
        <v>24.8</v>
      </c>
      <c r="DQ6" s="21">
        <f t="shared" si="12"/>
        <v>26.77</v>
      </c>
      <c r="DR6" s="21">
        <f t="shared" si="12"/>
        <v>27.46</v>
      </c>
      <c r="DS6" s="20" t="str">
        <f>IF(DS7="","",IF(DS7="-","【-】","【"&amp;SUBSTITUTE(TEXT(DS7,"#,##0.00"),"-","△")&amp;"】"))</f>
        <v>【30.82】</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0.02</v>
      </c>
      <c r="EB6" s="21">
        <f t="shared" si="13"/>
        <v>7.0000000000000007E-2</v>
      </c>
      <c r="EC6" s="21">
        <f t="shared" si="13"/>
        <v>0.02</v>
      </c>
      <c r="ED6" s="20" t="str">
        <f>IF(ED7="","",IF(ED7="-","【-】","【"&amp;SUBSTITUTE(TEXT(ED7,"#,##0.00"),"-","△")&amp;"】"))</f>
        <v>【0.06】</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0.08</v>
      </c>
      <c r="EM6" s="21">
        <f t="shared" si="14"/>
        <v>0.06</v>
      </c>
      <c r="EN6" s="21">
        <f t="shared" si="14"/>
        <v>0.05</v>
      </c>
      <c r="EO6" s="20" t="str">
        <f>IF(EO7="","",IF(EO7="-","【-】","【"&amp;SUBSTITUTE(TEXT(EO7,"#,##0.00"),"-","△")&amp;"】"))</f>
        <v>【0.15】</v>
      </c>
    </row>
    <row r="7" spans="1:148" s="22" customFormat="1" x14ac:dyDescent="0.15">
      <c r="A7" s="14"/>
      <c r="B7" s="23">
        <v>2024</v>
      </c>
      <c r="C7" s="23">
        <v>16381</v>
      </c>
      <c r="D7" s="23">
        <v>46</v>
      </c>
      <c r="E7" s="23">
        <v>17</v>
      </c>
      <c r="F7" s="23">
        <v>4</v>
      </c>
      <c r="G7" s="23">
        <v>0</v>
      </c>
      <c r="H7" s="23" t="s">
        <v>95</v>
      </c>
      <c r="I7" s="23" t="s">
        <v>96</v>
      </c>
      <c r="J7" s="23" t="s">
        <v>97</v>
      </c>
      <c r="K7" s="23" t="s">
        <v>98</v>
      </c>
      <c r="L7" s="23" t="s">
        <v>99</v>
      </c>
      <c r="M7" s="23" t="s">
        <v>100</v>
      </c>
      <c r="N7" s="24" t="s">
        <v>101</v>
      </c>
      <c r="O7" s="24">
        <v>78.23</v>
      </c>
      <c r="P7" s="24">
        <v>69.84</v>
      </c>
      <c r="Q7" s="24">
        <v>91.95</v>
      </c>
      <c r="R7" s="24">
        <v>3600</v>
      </c>
      <c r="S7" s="24">
        <v>3823</v>
      </c>
      <c r="T7" s="24">
        <v>292.58</v>
      </c>
      <c r="U7" s="24">
        <v>13.07</v>
      </c>
      <c r="V7" s="24">
        <v>2665</v>
      </c>
      <c r="W7" s="24">
        <v>1.55</v>
      </c>
      <c r="X7" s="24">
        <v>1719.35</v>
      </c>
      <c r="Y7" s="24" t="s">
        <v>101</v>
      </c>
      <c r="Z7" s="24" t="s">
        <v>101</v>
      </c>
      <c r="AA7" s="24">
        <v>102.93</v>
      </c>
      <c r="AB7" s="24">
        <v>102.05</v>
      </c>
      <c r="AC7" s="24">
        <v>102.01</v>
      </c>
      <c r="AD7" s="24" t="s">
        <v>101</v>
      </c>
      <c r="AE7" s="24" t="s">
        <v>101</v>
      </c>
      <c r="AF7" s="24">
        <v>106.44</v>
      </c>
      <c r="AG7" s="24">
        <v>107.11</v>
      </c>
      <c r="AH7" s="24">
        <v>106.38</v>
      </c>
      <c r="AI7" s="24">
        <v>105.07</v>
      </c>
      <c r="AJ7" s="24" t="s">
        <v>101</v>
      </c>
      <c r="AK7" s="24" t="s">
        <v>101</v>
      </c>
      <c r="AL7" s="24">
        <v>0</v>
      </c>
      <c r="AM7" s="24">
        <v>0</v>
      </c>
      <c r="AN7" s="24">
        <v>0</v>
      </c>
      <c r="AO7" s="24" t="s">
        <v>101</v>
      </c>
      <c r="AP7" s="24" t="s">
        <v>101</v>
      </c>
      <c r="AQ7" s="24">
        <v>72.86</v>
      </c>
      <c r="AR7" s="24">
        <v>69.540000000000006</v>
      </c>
      <c r="AS7" s="24">
        <v>70.63</v>
      </c>
      <c r="AT7" s="24">
        <v>63.54</v>
      </c>
      <c r="AU7" s="24" t="s">
        <v>101</v>
      </c>
      <c r="AV7" s="24" t="s">
        <v>101</v>
      </c>
      <c r="AW7" s="24">
        <v>39.380000000000003</v>
      </c>
      <c r="AX7" s="24">
        <v>61.01</v>
      </c>
      <c r="AY7" s="24">
        <v>51.78</v>
      </c>
      <c r="AZ7" s="24" t="s">
        <v>101</v>
      </c>
      <c r="BA7" s="24" t="s">
        <v>101</v>
      </c>
      <c r="BB7" s="24">
        <v>45.42</v>
      </c>
      <c r="BC7" s="24">
        <v>50.63</v>
      </c>
      <c r="BD7" s="24">
        <v>53.28</v>
      </c>
      <c r="BE7" s="24">
        <v>50.9</v>
      </c>
      <c r="BF7" s="24" t="s">
        <v>101</v>
      </c>
      <c r="BG7" s="24" t="s">
        <v>101</v>
      </c>
      <c r="BH7" s="24">
        <v>871</v>
      </c>
      <c r="BI7" s="24">
        <v>804.42</v>
      </c>
      <c r="BJ7" s="24">
        <v>763.04</v>
      </c>
      <c r="BK7" s="24" t="s">
        <v>101</v>
      </c>
      <c r="BL7" s="24" t="s">
        <v>101</v>
      </c>
      <c r="BM7" s="24">
        <v>1195.47</v>
      </c>
      <c r="BN7" s="24">
        <v>1168.69</v>
      </c>
      <c r="BO7" s="24">
        <v>1142.44</v>
      </c>
      <c r="BP7" s="24">
        <v>1099.1500000000001</v>
      </c>
      <c r="BQ7" s="24" t="s">
        <v>101</v>
      </c>
      <c r="BR7" s="24" t="s">
        <v>101</v>
      </c>
      <c r="BS7" s="24">
        <v>60.02</v>
      </c>
      <c r="BT7" s="24">
        <v>57.86</v>
      </c>
      <c r="BU7" s="24">
        <v>56.21</v>
      </c>
      <c r="BV7" s="24" t="s">
        <v>101</v>
      </c>
      <c r="BW7" s="24" t="s">
        <v>101</v>
      </c>
      <c r="BX7" s="24">
        <v>69.430000000000007</v>
      </c>
      <c r="BY7" s="24">
        <v>70.709999999999994</v>
      </c>
      <c r="BZ7" s="24">
        <v>66.63</v>
      </c>
      <c r="CA7" s="24">
        <v>72.92</v>
      </c>
      <c r="CB7" s="24" t="s">
        <v>101</v>
      </c>
      <c r="CC7" s="24" t="s">
        <v>101</v>
      </c>
      <c r="CD7" s="24">
        <v>283.42</v>
      </c>
      <c r="CE7" s="24">
        <v>294.74</v>
      </c>
      <c r="CF7" s="24">
        <v>303.39999999999998</v>
      </c>
      <c r="CG7" s="24" t="s">
        <v>101</v>
      </c>
      <c r="CH7" s="24" t="s">
        <v>101</v>
      </c>
      <c r="CI7" s="24">
        <v>239.46</v>
      </c>
      <c r="CJ7" s="24">
        <v>233.15</v>
      </c>
      <c r="CK7" s="24">
        <v>252.17</v>
      </c>
      <c r="CL7" s="24">
        <v>225.78</v>
      </c>
      <c r="CM7" s="24" t="s">
        <v>101</v>
      </c>
      <c r="CN7" s="24" t="s">
        <v>101</v>
      </c>
      <c r="CO7" s="24">
        <v>64.39</v>
      </c>
      <c r="CP7" s="24">
        <v>71.78</v>
      </c>
      <c r="CQ7" s="24">
        <v>73.75</v>
      </c>
      <c r="CR7" s="24" t="s">
        <v>101</v>
      </c>
      <c r="CS7" s="24" t="s">
        <v>101</v>
      </c>
      <c r="CT7" s="24">
        <v>41.06</v>
      </c>
      <c r="CU7" s="24">
        <v>42.09</v>
      </c>
      <c r="CV7" s="24">
        <v>42.15</v>
      </c>
      <c r="CW7" s="24">
        <v>43.17</v>
      </c>
      <c r="CX7" s="24" t="s">
        <v>101</v>
      </c>
      <c r="CY7" s="24" t="s">
        <v>101</v>
      </c>
      <c r="CZ7" s="24">
        <v>98.4</v>
      </c>
      <c r="DA7" s="24">
        <v>98.46</v>
      </c>
      <c r="DB7" s="24">
        <v>98.46</v>
      </c>
      <c r="DC7" s="24" t="s">
        <v>101</v>
      </c>
      <c r="DD7" s="24" t="s">
        <v>101</v>
      </c>
      <c r="DE7" s="24">
        <v>84.34</v>
      </c>
      <c r="DF7" s="24">
        <v>84.73</v>
      </c>
      <c r="DG7" s="24">
        <v>84.21</v>
      </c>
      <c r="DH7" s="24">
        <v>86.31</v>
      </c>
      <c r="DI7" s="24" t="s">
        <v>101</v>
      </c>
      <c r="DJ7" s="24" t="s">
        <v>101</v>
      </c>
      <c r="DK7" s="24">
        <v>3.56</v>
      </c>
      <c r="DL7" s="24">
        <v>6.59</v>
      </c>
      <c r="DM7" s="24">
        <v>9.51</v>
      </c>
      <c r="DN7" s="24" t="s">
        <v>101</v>
      </c>
      <c r="DO7" s="24" t="s">
        <v>101</v>
      </c>
      <c r="DP7" s="24">
        <v>24.8</v>
      </c>
      <c r="DQ7" s="24">
        <v>26.77</v>
      </c>
      <c r="DR7" s="24">
        <v>27.46</v>
      </c>
      <c r="DS7" s="24">
        <v>30.82</v>
      </c>
      <c r="DT7" s="24" t="s">
        <v>101</v>
      </c>
      <c r="DU7" s="24" t="s">
        <v>101</v>
      </c>
      <c r="DV7" s="24">
        <v>0</v>
      </c>
      <c r="DW7" s="24">
        <v>0</v>
      </c>
      <c r="DX7" s="24">
        <v>0</v>
      </c>
      <c r="DY7" s="24" t="s">
        <v>101</v>
      </c>
      <c r="DZ7" s="24" t="s">
        <v>101</v>
      </c>
      <c r="EA7" s="24">
        <v>0.02</v>
      </c>
      <c r="EB7" s="24">
        <v>7.0000000000000007E-2</v>
      </c>
      <c r="EC7" s="24">
        <v>0.02</v>
      </c>
      <c r="ED7" s="24">
        <v>0.06</v>
      </c>
      <c r="EE7" s="24" t="s">
        <v>101</v>
      </c>
      <c r="EF7" s="24" t="s">
        <v>101</v>
      </c>
      <c r="EG7" s="24">
        <v>0</v>
      </c>
      <c r="EH7" s="24">
        <v>0</v>
      </c>
      <c r="EI7" s="24">
        <v>0</v>
      </c>
      <c r="EJ7" s="24" t="s">
        <v>101</v>
      </c>
      <c r="EK7" s="24" t="s">
        <v>101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谷内　翼</cp:lastModifiedBy>
  <dcterms:created xsi:type="dcterms:W3CDTF">2025-12-23T06:08:23Z</dcterms:created>
  <dcterms:modified xsi:type="dcterms:W3CDTF">2026-02-04T10:14:01Z</dcterms:modified>
  <cp:category/>
</cp:coreProperties>
</file>