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kabayashi\Desktop\"/>
    </mc:Choice>
  </mc:AlternateContent>
  <xr:revisionPtr revIDLastSave="0" documentId="13_ncr:1_{B182397C-BDDB-46BA-A17E-90B9E5E72F8C}" xr6:coauthVersionLast="47" xr6:coauthVersionMax="47" xr10:uidLastSave="{00000000-0000-0000-0000-000000000000}"/>
  <workbookProtection workbookAlgorithmName="SHA-512" workbookHashValue="TJPSceLXXVCJfAwqQe1pRv8FcLkinkbLPS0n2AO27jHPXIElMRTNqTuOnvDpeI25MeVHyVbs83UE3LGzbOMihw==" workbookSaltValue="6cqWxxGUBg2MWm/DdpNChw==" workbookSpinCount="100000" lockStructure="1"/>
  <bookViews>
    <workbookView xWindow="-120" yWindow="-120" windowWidth="20730" windowHeight="11040" xr2:uid="{00000000-000D-0000-FFFF-FFFF00000000}"/>
  </bookViews>
  <sheets>
    <sheet name="計算式" sheetId="4" r:id="rId1"/>
    <sheet name="データベース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C41" i="4"/>
  <c r="C39" i="4"/>
  <c r="C37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5" i="4"/>
  <c r="C14" i="4"/>
  <c r="F8" i="4"/>
  <c r="A7" i="4" s="1"/>
  <c r="B4" i="4"/>
  <c r="C44" i="4" l="1"/>
  <c r="B10" i="1"/>
  <c r="B11" i="1" s="1"/>
  <c r="B12" i="1" s="1"/>
  <c r="C7" i="4" l="1"/>
  <c r="B8" i="4" s="1"/>
  <c r="C10" i="4" s="1"/>
</calcChain>
</file>

<file path=xl/sharedStrings.xml><?xml version="1.0" encoding="utf-8"?>
<sst xmlns="http://schemas.openxmlformats.org/spreadsheetml/2006/main" count="160" uniqueCount="80">
  <si>
    <t>所得基準額表</t>
    <rPh sb="0" eb="2">
      <t>ショトク</t>
    </rPh>
    <rPh sb="2" eb="4">
      <t>キジュン</t>
    </rPh>
    <rPh sb="4" eb="5">
      <t>ガク</t>
    </rPh>
    <rPh sb="5" eb="6">
      <t>ヒョウ</t>
    </rPh>
    <phoneticPr fontId="1"/>
  </si>
  <si>
    <t>区分</t>
    <rPh sb="0" eb="2">
      <t>クブン</t>
    </rPh>
    <phoneticPr fontId="1"/>
  </si>
  <si>
    <t>所得基準額</t>
    <rPh sb="0" eb="2">
      <t>ショトク</t>
    </rPh>
    <rPh sb="2" eb="4">
      <t>キジュン</t>
    </rPh>
    <rPh sb="4" eb="5">
      <t>ガク</t>
    </rPh>
    <phoneticPr fontId="1"/>
  </si>
  <si>
    <t>世帯人数</t>
    <rPh sb="0" eb="2">
      <t>セタイ</t>
    </rPh>
    <rPh sb="2" eb="3">
      <t>ニン</t>
    </rPh>
    <rPh sb="3" eb="4">
      <t>スウ</t>
    </rPh>
    <phoneticPr fontId="1"/>
  </si>
  <si>
    <t>世帯の所得</t>
    <rPh sb="0" eb="2">
      <t>セタイ</t>
    </rPh>
    <rPh sb="3" eb="5">
      <t>ショトク</t>
    </rPh>
    <phoneticPr fontId="1"/>
  </si>
  <si>
    <t>世帯で所得のある方</t>
    <rPh sb="0" eb="2">
      <t>セタイ</t>
    </rPh>
    <rPh sb="3" eb="5">
      <t>ショトク</t>
    </rPh>
    <rPh sb="8" eb="9">
      <t>カタ</t>
    </rPh>
    <phoneticPr fontId="1"/>
  </si>
  <si>
    <t>母子・父子世帯</t>
    <rPh sb="0" eb="2">
      <t>ボシ</t>
    </rPh>
    <rPh sb="3" eb="5">
      <t>フシ</t>
    </rPh>
    <rPh sb="5" eb="7">
      <t>セタイ</t>
    </rPh>
    <phoneticPr fontId="1"/>
  </si>
  <si>
    <t>小学校</t>
    <rPh sb="0" eb="2">
      <t>ショウガク</t>
    </rPh>
    <phoneticPr fontId="1"/>
  </si>
  <si>
    <t>（該当する場合は○を入れる）</t>
    <rPh sb="1" eb="3">
      <t>ガイトウ</t>
    </rPh>
    <rPh sb="5" eb="7">
      <t>バアイ</t>
    </rPh>
    <rPh sb="10" eb="11">
      <t>イ</t>
    </rPh>
    <phoneticPr fontId="1"/>
  </si>
  <si>
    <t>○</t>
    <phoneticPr fontId="1"/>
  </si>
  <si>
    <t>特別控除</t>
    <rPh sb="0" eb="2">
      <t>トクベツ</t>
    </rPh>
    <rPh sb="2" eb="4">
      <t>コウジョ</t>
    </rPh>
    <phoneticPr fontId="1"/>
  </si>
  <si>
    <t>（人数を入れる）</t>
    <rPh sb="1" eb="3">
      <t>ニンズウ</t>
    </rPh>
    <rPh sb="4" eb="5">
      <t>イ</t>
    </rPh>
    <phoneticPr fontId="1"/>
  </si>
  <si>
    <t>小学校</t>
    <rPh sb="0" eb="3">
      <t>ショウガッコウ</t>
    </rPh>
    <phoneticPr fontId="1"/>
  </si>
  <si>
    <t>控除金額</t>
    <rPh sb="0" eb="2">
      <t>コウジョ</t>
    </rPh>
    <rPh sb="2" eb="4">
      <t>キンガク</t>
    </rPh>
    <phoneticPr fontId="1"/>
  </si>
  <si>
    <t>中学校</t>
    <rPh sb="0" eb="2">
      <t>チュウガク</t>
    </rPh>
    <phoneticPr fontId="1"/>
  </si>
  <si>
    <t>高等学校国・公立
自宅通学</t>
    <rPh sb="0" eb="2">
      <t>コウトウ</t>
    </rPh>
    <rPh sb="2" eb="4">
      <t>ガッコウ</t>
    </rPh>
    <rPh sb="4" eb="5">
      <t>クニ</t>
    </rPh>
    <rPh sb="6" eb="8">
      <t>コウリツ</t>
    </rPh>
    <rPh sb="9" eb="11">
      <t>ジタク</t>
    </rPh>
    <rPh sb="11" eb="13">
      <t>ツウガク</t>
    </rPh>
    <phoneticPr fontId="1"/>
  </si>
  <si>
    <t>高等学校国・公立
自宅外通学</t>
    <rPh sb="0" eb="2">
      <t>コウトウ</t>
    </rPh>
    <rPh sb="2" eb="4">
      <t>ガッコウ</t>
    </rPh>
    <rPh sb="4" eb="5">
      <t>クニ</t>
    </rPh>
    <rPh sb="6" eb="8">
      <t>コウリツ</t>
    </rPh>
    <rPh sb="9" eb="11">
      <t>ジタク</t>
    </rPh>
    <rPh sb="11" eb="12">
      <t>ガイ</t>
    </rPh>
    <rPh sb="12" eb="14">
      <t>ツウガク</t>
    </rPh>
    <phoneticPr fontId="1"/>
  </si>
  <si>
    <t>高等学校私立
自宅通学</t>
    <rPh sb="0" eb="2">
      <t>コウトウ</t>
    </rPh>
    <rPh sb="2" eb="4">
      <t>ガッコウ</t>
    </rPh>
    <rPh sb="4" eb="6">
      <t>シリツ</t>
    </rPh>
    <rPh sb="7" eb="9">
      <t>ジタク</t>
    </rPh>
    <rPh sb="9" eb="11">
      <t>ツウガク</t>
    </rPh>
    <phoneticPr fontId="1"/>
  </si>
  <si>
    <t>高等学校私立
自宅外通学</t>
    <rPh sb="0" eb="2">
      <t>コウトウ</t>
    </rPh>
    <rPh sb="2" eb="4">
      <t>ガッコウ</t>
    </rPh>
    <rPh sb="4" eb="6">
      <t>シリツ</t>
    </rPh>
    <rPh sb="7" eb="9">
      <t>ジタク</t>
    </rPh>
    <rPh sb="9" eb="10">
      <t>ガイ</t>
    </rPh>
    <rPh sb="10" eb="12">
      <t>ツウガク</t>
    </rPh>
    <phoneticPr fontId="1"/>
  </si>
  <si>
    <t>高等専門学校国・公立
自宅通学</t>
    <rPh sb="0" eb="2">
      <t>コウトウ</t>
    </rPh>
    <rPh sb="2" eb="4">
      <t>センモン</t>
    </rPh>
    <rPh sb="4" eb="6">
      <t>ガッコウ</t>
    </rPh>
    <rPh sb="6" eb="7">
      <t>クニ</t>
    </rPh>
    <rPh sb="8" eb="10">
      <t>コウリツ</t>
    </rPh>
    <rPh sb="11" eb="13">
      <t>ジタク</t>
    </rPh>
    <rPh sb="13" eb="15">
      <t>ツウガク</t>
    </rPh>
    <phoneticPr fontId="1"/>
  </si>
  <si>
    <t>高等専門学校国・公立
自宅外通学</t>
    <rPh sb="0" eb="2">
      <t>コウトウ</t>
    </rPh>
    <rPh sb="2" eb="4">
      <t>センモン</t>
    </rPh>
    <rPh sb="4" eb="6">
      <t>ガッコウ</t>
    </rPh>
    <rPh sb="6" eb="7">
      <t>クニ</t>
    </rPh>
    <rPh sb="8" eb="10">
      <t>コウリツ</t>
    </rPh>
    <rPh sb="11" eb="13">
      <t>ジタク</t>
    </rPh>
    <rPh sb="13" eb="14">
      <t>ガイ</t>
    </rPh>
    <rPh sb="14" eb="16">
      <t>ツウガク</t>
    </rPh>
    <phoneticPr fontId="1"/>
  </si>
  <si>
    <t>高等専門学校私立
自宅通学</t>
    <rPh sb="0" eb="2">
      <t>コウトウ</t>
    </rPh>
    <rPh sb="2" eb="4">
      <t>センモン</t>
    </rPh>
    <rPh sb="4" eb="6">
      <t>ガッコウ</t>
    </rPh>
    <rPh sb="6" eb="8">
      <t>シリツ</t>
    </rPh>
    <rPh sb="9" eb="11">
      <t>ジタク</t>
    </rPh>
    <rPh sb="11" eb="13">
      <t>ツウガク</t>
    </rPh>
    <phoneticPr fontId="1"/>
  </si>
  <si>
    <t>高等専門学校私立
自宅外通学</t>
    <rPh sb="0" eb="2">
      <t>コウトウ</t>
    </rPh>
    <rPh sb="2" eb="4">
      <t>センモン</t>
    </rPh>
    <rPh sb="4" eb="6">
      <t>ガッコウ</t>
    </rPh>
    <rPh sb="6" eb="8">
      <t>シリツ</t>
    </rPh>
    <rPh sb="9" eb="11">
      <t>ジタク</t>
    </rPh>
    <rPh sb="11" eb="12">
      <t>ガイ</t>
    </rPh>
    <rPh sb="12" eb="14">
      <t>ツウガク</t>
    </rPh>
    <phoneticPr fontId="1"/>
  </si>
  <si>
    <t>大学国・公立
自宅通学</t>
    <rPh sb="0" eb="1">
      <t>ダイ</t>
    </rPh>
    <rPh sb="1" eb="2">
      <t>ガク</t>
    </rPh>
    <rPh sb="2" eb="3">
      <t>クニ</t>
    </rPh>
    <rPh sb="4" eb="6">
      <t>コウリツ</t>
    </rPh>
    <rPh sb="7" eb="9">
      <t>ジタク</t>
    </rPh>
    <rPh sb="9" eb="11">
      <t>ツウガク</t>
    </rPh>
    <phoneticPr fontId="1"/>
  </si>
  <si>
    <t>大学国・公立
自宅外通学</t>
    <rPh sb="0" eb="2">
      <t>ダイガク</t>
    </rPh>
    <rPh sb="2" eb="3">
      <t>クニ</t>
    </rPh>
    <rPh sb="4" eb="6">
      <t>コウリツ</t>
    </rPh>
    <rPh sb="7" eb="9">
      <t>ジタク</t>
    </rPh>
    <rPh sb="9" eb="10">
      <t>ガイ</t>
    </rPh>
    <rPh sb="10" eb="12">
      <t>ツウガク</t>
    </rPh>
    <phoneticPr fontId="1"/>
  </si>
  <si>
    <t>大学私立
自宅通学</t>
    <rPh sb="0" eb="2">
      <t>ダイガク</t>
    </rPh>
    <rPh sb="2" eb="4">
      <t>シリツ</t>
    </rPh>
    <rPh sb="5" eb="7">
      <t>ジタク</t>
    </rPh>
    <rPh sb="7" eb="9">
      <t>ツウガク</t>
    </rPh>
    <phoneticPr fontId="1"/>
  </si>
  <si>
    <t>大学私立
自宅外通学</t>
    <rPh sb="0" eb="2">
      <t>ダイガク</t>
    </rPh>
    <rPh sb="2" eb="4">
      <t>シリツ</t>
    </rPh>
    <rPh sb="5" eb="7">
      <t>ジタク</t>
    </rPh>
    <rPh sb="7" eb="8">
      <t>ガイ</t>
    </rPh>
    <rPh sb="8" eb="10">
      <t>ツウガク</t>
    </rPh>
    <phoneticPr fontId="1"/>
  </si>
  <si>
    <t>専修学校高等課程国・公立
自宅通学</t>
    <rPh sb="0" eb="2">
      <t>センシュウ</t>
    </rPh>
    <rPh sb="2" eb="4">
      <t>ガッコウ</t>
    </rPh>
    <rPh sb="4" eb="6">
      <t>コウトウ</t>
    </rPh>
    <rPh sb="6" eb="8">
      <t>カテイ</t>
    </rPh>
    <rPh sb="8" eb="9">
      <t>クニ</t>
    </rPh>
    <rPh sb="10" eb="12">
      <t>コウリツ</t>
    </rPh>
    <rPh sb="13" eb="15">
      <t>ジタク</t>
    </rPh>
    <rPh sb="15" eb="17">
      <t>ツウガク</t>
    </rPh>
    <phoneticPr fontId="1"/>
  </si>
  <si>
    <t>専修学校高等課程国・公立
自宅外通学</t>
    <rPh sb="8" eb="9">
      <t>クニ</t>
    </rPh>
    <rPh sb="10" eb="12">
      <t>コウリツ</t>
    </rPh>
    <rPh sb="13" eb="15">
      <t>ジタク</t>
    </rPh>
    <rPh sb="15" eb="16">
      <t>ガイ</t>
    </rPh>
    <rPh sb="16" eb="18">
      <t>ツウガク</t>
    </rPh>
    <phoneticPr fontId="1"/>
  </si>
  <si>
    <t>専修学校高等課程私立
自宅通学</t>
    <rPh sb="8" eb="10">
      <t>シリツ</t>
    </rPh>
    <rPh sb="11" eb="13">
      <t>ジタク</t>
    </rPh>
    <rPh sb="13" eb="15">
      <t>ツウガク</t>
    </rPh>
    <phoneticPr fontId="1"/>
  </si>
  <si>
    <t>専修学校高等課程私立
自宅外通学</t>
    <rPh sb="8" eb="10">
      <t>シリツ</t>
    </rPh>
    <rPh sb="11" eb="13">
      <t>ジタク</t>
    </rPh>
    <rPh sb="13" eb="14">
      <t>ガイ</t>
    </rPh>
    <rPh sb="14" eb="16">
      <t>ツウガク</t>
    </rPh>
    <phoneticPr fontId="1"/>
  </si>
  <si>
    <t>専修学校専門課程国・公立
自宅通学</t>
    <rPh sb="0" eb="2">
      <t>センシュウ</t>
    </rPh>
    <rPh sb="2" eb="4">
      <t>ガッコウ</t>
    </rPh>
    <rPh sb="4" eb="6">
      <t>センモン</t>
    </rPh>
    <rPh sb="6" eb="8">
      <t>カテイ</t>
    </rPh>
    <rPh sb="8" eb="9">
      <t>クニ</t>
    </rPh>
    <rPh sb="10" eb="12">
      <t>コウリツ</t>
    </rPh>
    <rPh sb="13" eb="15">
      <t>ジタク</t>
    </rPh>
    <rPh sb="15" eb="17">
      <t>ツウガク</t>
    </rPh>
    <phoneticPr fontId="1"/>
  </si>
  <si>
    <t>専修学校専門課程国・公立
自宅外通学</t>
    <rPh sb="4" eb="6">
      <t>センモン</t>
    </rPh>
    <rPh sb="8" eb="9">
      <t>クニ</t>
    </rPh>
    <rPh sb="10" eb="12">
      <t>コウリツ</t>
    </rPh>
    <rPh sb="13" eb="15">
      <t>ジタク</t>
    </rPh>
    <rPh sb="15" eb="16">
      <t>ガイ</t>
    </rPh>
    <rPh sb="16" eb="18">
      <t>ツウガク</t>
    </rPh>
    <phoneticPr fontId="1"/>
  </si>
  <si>
    <t>専修学校専門課程私立
自宅通学</t>
    <rPh sb="4" eb="6">
      <t>センモン</t>
    </rPh>
    <rPh sb="8" eb="10">
      <t>シリツ</t>
    </rPh>
    <rPh sb="11" eb="13">
      <t>ジタク</t>
    </rPh>
    <rPh sb="13" eb="15">
      <t>ツウガク</t>
    </rPh>
    <phoneticPr fontId="1"/>
  </si>
  <si>
    <t>専修学校専門課程私立
自宅外通学</t>
    <rPh sb="4" eb="6">
      <t>センモン</t>
    </rPh>
    <rPh sb="8" eb="10">
      <t>シリツ</t>
    </rPh>
    <rPh sb="11" eb="13">
      <t>ジタク</t>
    </rPh>
    <rPh sb="13" eb="14">
      <t>ガイ</t>
    </rPh>
    <rPh sb="14" eb="16">
      <t>ツウガク</t>
    </rPh>
    <phoneticPr fontId="1"/>
  </si>
  <si>
    <t>主たる家計支持者が別居している世帯</t>
    <rPh sb="0" eb="1">
      <t>シュ</t>
    </rPh>
    <rPh sb="3" eb="5">
      <t>カケイ</t>
    </rPh>
    <rPh sb="5" eb="8">
      <t>シジシャ</t>
    </rPh>
    <rPh sb="9" eb="11">
      <t>ベッキョ</t>
    </rPh>
    <rPh sb="15" eb="17">
      <t>セタイ</t>
    </rPh>
    <phoneticPr fontId="1"/>
  </si>
  <si>
    <t>療養のため経常的な特別な支出をしている金額</t>
    <rPh sb="0" eb="2">
      <t>リョウヨウ</t>
    </rPh>
    <rPh sb="5" eb="7">
      <t>ケイジョウ</t>
    </rPh>
    <rPh sb="7" eb="8">
      <t>テキ</t>
    </rPh>
    <rPh sb="9" eb="11">
      <t>トクベツ</t>
    </rPh>
    <rPh sb="12" eb="14">
      <t>シシュツ</t>
    </rPh>
    <rPh sb="19" eb="21">
      <t>キンガク</t>
    </rPh>
    <phoneticPr fontId="1"/>
  </si>
  <si>
    <t>災害等により支出増、収入減と認められる金額</t>
    <rPh sb="0" eb="2">
      <t>サイガイ</t>
    </rPh>
    <rPh sb="2" eb="3">
      <t>トウ</t>
    </rPh>
    <rPh sb="6" eb="8">
      <t>シシュツ</t>
    </rPh>
    <rPh sb="8" eb="9">
      <t>ゾウ</t>
    </rPh>
    <rPh sb="10" eb="12">
      <t>シュウニュウ</t>
    </rPh>
    <rPh sb="12" eb="13">
      <t>ゲン</t>
    </rPh>
    <rPh sb="14" eb="15">
      <t>ミト</t>
    </rPh>
    <rPh sb="19" eb="21">
      <t>キンガク</t>
    </rPh>
    <phoneticPr fontId="1"/>
  </si>
  <si>
    <t>（実際の金額を入れる）</t>
    <rPh sb="1" eb="3">
      <t>ジッサイ</t>
    </rPh>
    <rPh sb="4" eb="6">
      <t>キンガク</t>
    </rPh>
    <rPh sb="7" eb="8">
      <t>イ</t>
    </rPh>
    <phoneticPr fontId="1"/>
  </si>
  <si>
    <t>本人対象控除
自宅外通学者</t>
    <rPh sb="0" eb="2">
      <t>ホンニン</t>
    </rPh>
    <rPh sb="2" eb="4">
      <t>タイショウ</t>
    </rPh>
    <rPh sb="4" eb="6">
      <t>コウジョ</t>
    </rPh>
    <rPh sb="7" eb="9">
      <t>ジタク</t>
    </rPh>
    <rPh sb="9" eb="10">
      <t>ガイ</t>
    </rPh>
    <rPh sb="10" eb="13">
      <t>ツウガクシャ</t>
    </rPh>
    <phoneticPr fontId="1"/>
  </si>
  <si>
    <t>本人対象控除
自宅通学者</t>
    <rPh sb="0" eb="2">
      <t>ホンニン</t>
    </rPh>
    <rPh sb="2" eb="4">
      <t>タイショウ</t>
    </rPh>
    <rPh sb="4" eb="6">
      <t>コウジョ</t>
    </rPh>
    <rPh sb="7" eb="9">
      <t>ジタク</t>
    </rPh>
    <rPh sb="9" eb="12">
      <t>ツウガクシャ</t>
    </rPh>
    <phoneticPr fontId="1"/>
  </si>
  <si>
    <t>（通学費月額１万円以上の場合は１を入れる）
（それ以外は２を入れる）</t>
    <rPh sb="1" eb="3">
      <t>ツウガク</t>
    </rPh>
    <rPh sb="3" eb="4">
      <t>ヒ</t>
    </rPh>
    <rPh sb="4" eb="6">
      <t>ゲツガク</t>
    </rPh>
    <rPh sb="7" eb="9">
      <t>マンエン</t>
    </rPh>
    <rPh sb="9" eb="11">
      <t>イジョウ</t>
    </rPh>
    <rPh sb="12" eb="14">
      <t>バアイ</t>
    </rPh>
    <rPh sb="17" eb="18">
      <t>イ</t>
    </rPh>
    <rPh sb="25" eb="27">
      <t>イガイ</t>
    </rPh>
    <rPh sb="30" eb="31">
      <t>イ</t>
    </rPh>
    <phoneticPr fontId="1"/>
  </si>
  <si>
    <t>中学生</t>
    <rPh sb="0" eb="3">
      <t>チュウガクセイ</t>
    </rPh>
    <phoneticPr fontId="1"/>
  </si>
  <si>
    <t>高等学校国・公立自宅通学</t>
    <rPh sb="0" eb="2">
      <t>コウトウ</t>
    </rPh>
    <rPh sb="2" eb="4">
      <t>ガッコウ</t>
    </rPh>
    <rPh sb="4" eb="5">
      <t>クニ</t>
    </rPh>
    <rPh sb="6" eb="8">
      <t>コウリツ</t>
    </rPh>
    <rPh sb="8" eb="10">
      <t>ジタク</t>
    </rPh>
    <rPh sb="10" eb="12">
      <t>ツウガク</t>
    </rPh>
    <phoneticPr fontId="1"/>
  </si>
  <si>
    <t>高等学校国・公立自宅外通学</t>
    <rPh sb="0" eb="2">
      <t>コウトウ</t>
    </rPh>
    <rPh sb="2" eb="4">
      <t>ガッコウ</t>
    </rPh>
    <rPh sb="4" eb="5">
      <t>クニ</t>
    </rPh>
    <rPh sb="6" eb="8">
      <t>コウリツ</t>
    </rPh>
    <rPh sb="8" eb="10">
      <t>ジタク</t>
    </rPh>
    <rPh sb="10" eb="11">
      <t>ガイ</t>
    </rPh>
    <rPh sb="11" eb="13">
      <t>ツウガク</t>
    </rPh>
    <phoneticPr fontId="1"/>
  </si>
  <si>
    <t>高等学校私立自宅通学</t>
    <rPh sb="0" eb="2">
      <t>コウトウ</t>
    </rPh>
    <rPh sb="2" eb="4">
      <t>ガッコウ</t>
    </rPh>
    <rPh sb="4" eb="6">
      <t>シリツ</t>
    </rPh>
    <rPh sb="6" eb="8">
      <t>ジタク</t>
    </rPh>
    <rPh sb="8" eb="10">
      <t>ツウガク</t>
    </rPh>
    <phoneticPr fontId="1"/>
  </si>
  <si>
    <t>高等学校私立自宅外通学</t>
    <rPh sb="0" eb="2">
      <t>コウトウ</t>
    </rPh>
    <rPh sb="2" eb="4">
      <t>ガッコウ</t>
    </rPh>
    <rPh sb="4" eb="6">
      <t>シリツ</t>
    </rPh>
    <rPh sb="6" eb="8">
      <t>ジタク</t>
    </rPh>
    <rPh sb="8" eb="9">
      <t>ガイ</t>
    </rPh>
    <rPh sb="9" eb="11">
      <t>ツウガク</t>
    </rPh>
    <phoneticPr fontId="1"/>
  </si>
  <si>
    <t>高等専門学校国・公立自宅通学</t>
    <rPh sb="0" eb="2">
      <t>コウトウ</t>
    </rPh>
    <rPh sb="2" eb="4">
      <t>センモン</t>
    </rPh>
    <rPh sb="4" eb="6">
      <t>ガッコウ</t>
    </rPh>
    <rPh sb="6" eb="7">
      <t>コク</t>
    </rPh>
    <rPh sb="8" eb="10">
      <t>コウリツ</t>
    </rPh>
    <rPh sb="10" eb="12">
      <t>ジタク</t>
    </rPh>
    <rPh sb="12" eb="14">
      <t>ツウガク</t>
    </rPh>
    <phoneticPr fontId="1"/>
  </si>
  <si>
    <t>高等専門学校国・公立自宅外通学</t>
    <rPh sb="0" eb="2">
      <t>コウトウ</t>
    </rPh>
    <rPh sb="2" eb="4">
      <t>センモン</t>
    </rPh>
    <rPh sb="4" eb="6">
      <t>ガッコウ</t>
    </rPh>
    <rPh sb="6" eb="7">
      <t>コク</t>
    </rPh>
    <rPh sb="8" eb="10">
      <t>コウリツ</t>
    </rPh>
    <rPh sb="10" eb="12">
      <t>ジタク</t>
    </rPh>
    <rPh sb="12" eb="13">
      <t>ガイ</t>
    </rPh>
    <rPh sb="13" eb="15">
      <t>ツウガク</t>
    </rPh>
    <phoneticPr fontId="1"/>
  </si>
  <si>
    <t>高等専門学校私立自宅通学</t>
    <rPh sb="0" eb="2">
      <t>コウトウ</t>
    </rPh>
    <rPh sb="2" eb="4">
      <t>センモン</t>
    </rPh>
    <rPh sb="4" eb="6">
      <t>ガッコウ</t>
    </rPh>
    <rPh sb="6" eb="8">
      <t>シリツ</t>
    </rPh>
    <rPh sb="8" eb="10">
      <t>ジタク</t>
    </rPh>
    <rPh sb="10" eb="12">
      <t>ツウガク</t>
    </rPh>
    <phoneticPr fontId="1"/>
  </si>
  <si>
    <t>高等専門学校私立自宅外通学</t>
    <rPh sb="0" eb="2">
      <t>コウトウ</t>
    </rPh>
    <rPh sb="2" eb="4">
      <t>センモン</t>
    </rPh>
    <rPh sb="4" eb="6">
      <t>ガッコウ</t>
    </rPh>
    <rPh sb="6" eb="8">
      <t>シリツ</t>
    </rPh>
    <rPh sb="8" eb="10">
      <t>ジタク</t>
    </rPh>
    <rPh sb="10" eb="11">
      <t>ガイ</t>
    </rPh>
    <rPh sb="11" eb="13">
      <t>ツウガク</t>
    </rPh>
    <phoneticPr fontId="1"/>
  </si>
  <si>
    <t>大学国・公立自宅通学</t>
    <rPh sb="0" eb="2">
      <t>ダイガク</t>
    </rPh>
    <rPh sb="2" eb="3">
      <t>コク</t>
    </rPh>
    <rPh sb="4" eb="6">
      <t>コウリツ</t>
    </rPh>
    <rPh sb="6" eb="8">
      <t>ジタク</t>
    </rPh>
    <rPh sb="8" eb="10">
      <t>ツウガク</t>
    </rPh>
    <phoneticPr fontId="1"/>
  </si>
  <si>
    <t>大学国・公立自宅外通学</t>
    <rPh sb="0" eb="2">
      <t>ダイガク</t>
    </rPh>
    <rPh sb="2" eb="3">
      <t>コク</t>
    </rPh>
    <rPh sb="4" eb="6">
      <t>コウリツ</t>
    </rPh>
    <rPh sb="6" eb="9">
      <t>ジタクガイ</t>
    </rPh>
    <rPh sb="9" eb="11">
      <t>ツウガク</t>
    </rPh>
    <phoneticPr fontId="1"/>
  </si>
  <si>
    <t>専修学校高等課程国・公立自宅通学</t>
    <rPh sb="0" eb="2">
      <t>センシュウ</t>
    </rPh>
    <rPh sb="2" eb="4">
      <t>ガッコウ</t>
    </rPh>
    <rPh sb="4" eb="6">
      <t>コウトウ</t>
    </rPh>
    <rPh sb="6" eb="8">
      <t>カテイ</t>
    </rPh>
    <rPh sb="8" eb="9">
      <t>コク</t>
    </rPh>
    <rPh sb="10" eb="12">
      <t>コウリツ</t>
    </rPh>
    <rPh sb="12" eb="14">
      <t>ジタク</t>
    </rPh>
    <rPh sb="14" eb="16">
      <t>ツウガク</t>
    </rPh>
    <phoneticPr fontId="1"/>
  </si>
  <si>
    <t>専修学校高等課程国・公立自宅外通学</t>
    <rPh sb="0" eb="2">
      <t>センシュウ</t>
    </rPh>
    <rPh sb="2" eb="4">
      <t>ガッコウ</t>
    </rPh>
    <rPh sb="4" eb="6">
      <t>コウトウ</t>
    </rPh>
    <rPh sb="6" eb="8">
      <t>カテイ</t>
    </rPh>
    <rPh sb="8" eb="9">
      <t>コク</t>
    </rPh>
    <rPh sb="10" eb="12">
      <t>コウリツ</t>
    </rPh>
    <rPh sb="12" eb="15">
      <t>ジタクガイ</t>
    </rPh>
    <rPh sb="15" eb="17">
      <t>ツウガク</t>
    </rPh>
    <phoneticPr fontId="1"/>
  </si>
  <si>
    <t>専修学校専門課程国・公立自宅通学</t>
    <rPh sb="0" eb="2">
      <t>センシュウ</t>
    </rPh>
    <rPh sb="2" eb="4">
      <t>ガッコウ</t>
    </rPh>
    <rPh sb="4" eb="6">
      <t>センモン</t>
    </rPh>
    <rPh sb="6" eb="8">
      <t>カテイ</t>
    </rPh>
    <rPh sb="8" eb="9">
      <t>コク</t>
    </rPh>
    <rPh sb="10" eb="12">
      <t>コウリツ</t>
    </rPh>
    <rPh sb="12" eb="14">
      <t>ジタク</t>
    </rPh>
    <rPh sb="14" eb="16">
      <t>ツウガク</t>
    </rPh>
    <phoneticPr fontId="1"/>
  </si>
  <si>
    <t>大学私立自宅通学</t>
    <rPh sb="0" eb="2">
      <t>ダイガク</t>
    </rPh>
    <rPh sb="2" eb="4">
      <t>シリツ</t>
    </rPh>
    <rPh sb="4" eb="6">
      <t>ジタク</t>
    </rPh>
    <rPh sb="6" eb="8">
      <t>ツウガク</t>
    </rPh>
    <phoneticPr fontId="1"/>
  </si>
  <si>
    <t>大学私立自宅外通学</t>
    <rPh sb="0" eb="2">
      <t>ダイガク</t>
    </rPh>
    <rPh sb="2" eb="4">
      <t>シリツ</t>
    </rPh>
    <rPh sb="4" eb="6">
      <t>ジタク</t>
    </rPh>
    <rPh sb="6" eb="7">
      <t>ガイ</t>
    </rPh>
    <rPh sb="7" eb="9">
      <t>ツウガク</t>
    </rPh>
    <phoneticPr fontId="1"/>
  </si>
  <si>
    <t>専修学校高等課程私立自宅通学</t>
    <rPh sb="0" eb="2">
      <t>センシュウ</t>
    </rPh>
    <rPh sb="2" eb="4">
      <t>ガッコウ</t>
    </rPh>
    <rPh sb="4" eb="6">
      <t>コウトウ</t>
    </rPh>
    <rPh sb="6" eb="8">
      <t>カテイ</t>
    </rPh>
    <rPh sb="8" eb="10">
      <t>シリツ</t>
    </rPh>
    <rPh sb="10" eb="12">
      <t>ジタク</t>
    </rPh>
    <rPh sb="12" eb="14">
      <t>ツウガク</t>
    </rPh>
    <phoneticPr fontId="1"/>
  </si>
  <si>
    <t>専修学校高等課程私立自宅外通学</t>
    <rPh sb="0" eb="2">
      <t>センシュウ</t>
    </rPh>
    <rPh sb="2" eb="4">
      <t>ガッコウ</t>
    </rPh>
    <rPh sb="4" eb="6">
      <t>コウトウ</t>
    </rPh>
    <rPh sb="6" eb="8">
      <t>カテイ</t>
    </rPh>
    <rPh sb="8" eb="10">
      <t>シリツ</t>
    </rPh>
    <rPh sb="10" eb="12">
      <t>ジタク</t>
    </rPh>
    <rPh sb="12" eb="13">
      <t>ガイ</t>
    </rPh>
    <rPh sb="13" eb="15">
      <t>ツウガク</t>
    </rPh>
    <phoneticPr fontId="1"/>
  </si>
  <si>
    <t>専修学校専門課程国・公立自宅外通学</t>
    <rPh sb="0" eb="2">
      <t>センシュウ</t>
    </rPh>
    <rPh sb="2" eb="4">
      <t>ガッコウ</t>
    </rPh>
    <rPh sb="4" eb="6">
      <t>センモン</t>
    </rPh>
    <rPh sb="6" eb="8">
      <t>カテイ</t>
    </rPh>
    <rPh sb="8" eb="9">
      <t>コク</t>
    </rPh>
    <rPh sb="10" eb="12">
      <t>コウリツ</t>
    </rPh>
    <rPh sb="12" eb="15">
      <t>ジタクガイ</t>
    </rPh>
    <rPh sb="15" eb="17">
      <t>ツウガク</t>
    </rPh>
    <phoneticPr fontId="1"/>
  </si>
  <si>
    <t>専修学校専門課程私立自宅通学</t>
    <rPh sb="0" eb="2">
      <t>センシュウ</t>
    </rPh>
    <rPh sb="2" eb="4">
      <t>ガッコウ</t>
    </rPh>
    <rPh sb="4" eb="6">
      <t>センモン</t>
    </rPh>
    <rPh sb="6" eb="8">
      <t>カテイ</t>
    </rPh>
    <rPh sb="8" eb="10">
      <t>シリツ</t>
    </rPh>
    <rPh sb="10" eb="12">
      <t>ジタク</t>
    </rPh>
    <rPh sb="12" eb="14">
      <t>ツウガク</t>
    </rPh>
    <phoneticPr fontId="1"/>
  </si>
  <si>
    <t>専修学校専門課程私立自宅外通学</t>
    <rPh sb="0" eb="2">
      <t>センシュウ</t>
    </rPh>
    <rPh sb="2" eb="4">
      <t>ガッコウ</t>
    </rPh>
    <rPh sb="4" eb="6">
      <t>センモン</t>
    </rPh>
    <rPh sb="6" eb="8">
      <t>カテイ</t>
    </rPh>
    <rPh sb="8" eb="10">
      <t>シリツ</t>
    </rPh>
    <rPh sb="10" eb="13">
      <t>ジタクガイ</t>
    </rPh>
    <rPh sb="13" eb="15">
      <t>ツウガク</t>
    </rPh>
    <phoneticPr fontId="1"/>
  </si>
  <si>
    <t>障害者世帯</t>
    <rPh sb="0" eb="3">
      <t>ショウガイシャ</t>
    </rPh>
    <rPh sb="3" eb="5">
      <t>セタイ</t>
    </rPh>
    <phoneticPr fontId="1"/>
  </si>
  <si>
    <t>主たる家計支持者が別居</t>
    <rPh sb="0" eb="1">
      <t>シュ</t>
    </rPh>
    <rPh sb="3" eb="5">
      <t>カケイ</t>
    </rPh>
    <rPh sb="5" eb="8">
      <t>シジシャ</t>
    </rPh>
    <rPh sb="9" eb="11">
      <t>ベッキョ</t>
    </rPh>
    <phoneticPr fontId="1"/>
  </si>
  <si>
    <t>○</t>
    <phoneticPr fontId="1"/>
  </si>
  <si>
    <t>本人対象控除自宅外通学者</t>
    <rPh sb="0" eb="2">
      <t>ホンニン</t>
    </rPh>
    <rPh sb="2" eb="4">
      <t>タイショウ</t>
    </rPh>
    <rPh sb="4" eb="6">
      <t>コウジョ</t>
    </rPh>
    <rPh sb="6" eb="8">
      <t>ジタク</t>
    </rPh>
    <rPh sb="8" eb="9">
      <t>ガイ</t>
    </rPh>
    <rPh sb="9" eb="12">
      <t>ツウガクシャ</t>
    </rPh>
    <phoneticPr fontId="1"/>
  </si>
  <si>
    <t>本人対象控除自宅通学者</t>
    <rPh sb="0" eb="2">
      <t>ホンニン</t>
    </rPh>
    <rPh sb="2" eb="4">
      <t>タイショウ</t>
    </rPh>
    <rPh sb="4" eb="6">
      <t>コウジョ</t>
    </rPh>
    <rPh sb="6" eb="8">
      <t>ジタク</t>
    </rPh>
    <rPh sb="8" eb="11">
      <t>ツウガクシャ</t>
    </rPh>
    <phoneticPr fontId="1"/>
  </si>
  <si>
    <t>＝</t>
    <phoneticPr fontId="1"/>
  </si>
  <si>
    <t>③</t>
    <phoneticPr fontId="1"/>
  </si>
  <si>
    <t>④</t>
    <phoneticPr fontId="1"/>
  </si>
  <si>
    <t>計①</t>
    <rPh sb="0" eb="1">
      <t>ケイ</t>
    </rPh>
    <phoneticPr fontId="1"/>
  </si>
  <si>
    <t>世帯の所得①</t>
    <rPh sb="0" eb="2">
      <t>セタイ</t>
    </rPh>
    <rPh sb="3" eb="5">
      <t>ショトク</t>
    </rPh>
    <phoneticPr fontId="1"/>
  </si>
  <si>
    <t>特別控除の総額②</t>
    <rPh sb="0" eb="2">
      <t>トクベツ</t>
    </rPh>
    <rPh sb="2" eb="4">
      <t>コウジョ</t>
    </rPh>
    <rPh sb="5" eb="7">
      <t>ソウガク</t>
    </rPh>
    <phoneticPr fontId="1"/>
  </si>
  <si>
    <t>③と④を比較して</t>
    <rPh sb="4" eb="6">
      <t>ヒカク</t>
    </rPh>
    <phoneticPr fontId="1"/>
  </si>
  <si>
    <t>障がい者</t>
    <rPh sb="0" eb="1">
      <t>ショウ</t>
    </rPh>
    <rPh sb="3" eb="4">
      <t>シャ</t>
    </rPh>
    <phoneticPr fontId="1"/>
  </si>
  <si>
    <t>－</t>
    <phoneticPr fontId="1"/>
  </si>
  <si>
    <t>永井明奨学金審査表</t>
    <rPh sb="0" eb="2">
      <t>ナガイ</t>
    </rPh>
    <rPh sb="2" eb="3">
      <t>アキラ</t>
    </rPh>
    <rPh sb="3" eb="6">
      <t>ショウガクキン</t>
    </rPh>
    <rPh sb="6" eb="8">
      <t>シンサ</t>
    </rPh>
    <rPh sb="8" eb="9">
      <t>ヒョウ</t>
    </rPh>
    <phoneticPr fontId="1"/>
  </si>
  <si>
    <t>↑（人数を入れる）</t>
    <rPh sb="2" eb="4">
      <t>ニンズウ</t>
    </rPh>
    <rPh sb="5" eb="6">
      <t>イ</t>
    </rPh>
    <phoneticPr fontId="11"/>
  </si>
  <si>
    <t>セルに数字または○を入力してください。</t>
    <rPh sb="3" eb="5">
      <t>スウジ</t>
    </rPh>
    <rPh sb="10" eb="12">
      <t>ニュウリョク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</si>
</sst>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人&quot;"/>
    <numFmt numFmtId="177" formatCode="#,###&quot;円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2" fillId="2" borderId="1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3" fillId="0" borderId="4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4" fillId="0" borderId="13" xfId="0" applyFont="1" applyBorder="1">
      <alignment vertical="center"/>
    </xf>
    <xf numFmtId="0" fontId="0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3" fillId="0" borderId="12" xfId="0" applyFont="1" applyBorder="1">
      <alignment vertical="center"/>
    </xf>
    <xf numFmtId="177" fontId="2" fillId="2" borderId="14" xfId="0" applyNumberFormat="1" applyFont="1" applyFill="1" applyBorder="1" applyAlignment="1">
      <alignment vertical="center" shrinkToFit="1"/>
    </xf>
    <xf numFmtId="0" fontId="4" fillId="0" borderId="15" xfId="0" applyFont="1" applyBorder="1" applyAlignment="1">
      <alignment vertical="center" wrapText="1"/>
    </xf>
    <xf numFmtId="177" fontId="2" fillId="2" borderId="17" xfId="0" applyNumberFormat="1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177" fontId="3" fillId="3" borderId="4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49" fontId="3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6" fillId="0" borderId="0" xfId="0" applyNumberFormat="1" applyFont="1" applyAlignment="1">
      <alignment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7" fontId="3" fillId="5" borderId="4" xfId="0" applyNumberFormat="1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J10" sqref="J10"/>
    </sheetView>
  </sheetViews>
  <sheetFormatPr defaultColWidth="9" defaultRowHeight="17.25" x14ac:dyDescent="0.15"/>
  <cols>
    <col min="1" max="1" width="19.875" style="1" customWidth="1"/>
    <col min="2" max="2" width="13" style="1" customWidth="1"/>
    <col min="3" max="3" width="17.75" style="1" customWidth="1"/>
    <col min="4" max="5" width="13.25" style="1" customWidth="1"/>
    <col min="6" max="6" width="18.75" style="1" customWidth="1"/>
    <col min="7" max="16384" width="9" style="1"/>
  </cols>
  <sheetData>
    <row r="1" spans="1:6" ht="20.25" customHeight="1" x14ac:dyDescent="0.15">
      <c r="A1" s="66" t="s">
        <v>77</v>
      </c>
      <c r="B1" s="66"/>
      <c r="C1" s="66"/>
      <c r="D1" s="72"/>
      <c r="E1" s="48" t="s">
        <v>79</v>
      </c>
      <c r="F1" s="66"/>
    </row>
    <row r="2" spans="1:6" ht="20.25" customHeight="1" x14ac:dyDescent="0.15">
      <c r="A2" s="66"/>
      <c r="B2" s="66"/>
      <c r="C2" s="66"/>
      <c r="D2" s="66"/>
      <c r="E2" s="66"/>
      <c r="F2" s="66"/>
    </row>
    <row r="3" spans="1:6" ht="20.25" customHeight="1" thickBot="1" x14ac:dyDescent="0.2">
      <c r="A3" s="7" t="s">
        <v>3</v>
      </c>
      <c r="B3" s="20" t="s">
        <v>2</v>
      </c>
      <c r="D3" s="68" t="s">
        <v>5</v>
      </c>
      <c r="E3" s="69"/>
      <c r="F3" s="6" t="s">
        <v>4</v>
      </c>
    </row>
    <row r="4" spans="1:6" ht="20.25" customHeight="1" thickBot="1" x14ac:dyDescent="0.2">
      <c r="A4" s="59"/>
      <c r="B4" s="5" t="str">
        <f>IF(A4="","",VLOOKUP(A4,データベース!$A$2:$B$20,2,FALSE))</f>
        <v/>
      </c>
      <c r="C4" s="39" t="s">
        <v>69</v>
      </c>
      <c r="D4" s="70"/>
      <c r="E4" s="71"/>
      <c r="F4" s="60"/>
    </row>
    <row r="5" spans="1:6" ht="20.25" customHeight="1" x14ac:dyDescent="0.15">
      <c r="A5" s="22" t="s">
        <v>78</v>
      </c>
      <c r="D5" s="70"/>
      <c r="E5" s="71"/>
      <c r="F5" s="60"/>
    </row>
    <row r="6" spans="1:6" ht="20.25" customHeight="1" x14ac:dyDescent="0.15">
      <c r="A6" s="42" t="s">
        <v>72</v>
      </c>
      <c r="C6" s="41" t="s">
        <v>73</v>
      </c>
      <c r="D6" s="70"/>
      <c r="E6" s="71"/>
      <c r="F6" s="60"/>
    </row>
    <row r="7" spans="1:6" ht="20.25" customHeight="1" x14ac:dyDescent="0.15">
      <c r="A7" s="40">
        <f>F8</f>
        <v>0</v>
      </c>
      <c r="B7" s="46" t="s">
        <v>76</v>
      </c>
      <c r="C7" s="40">
        <f>C44</f>
        <v>0</v>
      </c>
      <c r="D7" s="70"/>
      <c r="E7" s="71"/>
      <c r="F7" s="60"/>
    </row>
    <row r="8" spans="1:6" ht="20.25" customHeight="1" x14ac:dyDescent="0.15">
      <c r="A8" s="43" t="s">
        <v>68</v>
      </c>
      <c r="B8" s="44">
        <f>A7-C7</f>
        <v>0</v>
      </c>
      <c r="C8" s="39" t="s">
        <v>70</v>
      </c>
      <c r="D8" s="70" t="s">
        <v>71</v>
      </c>
      <c r="E8" s="71"/>
      <c r="F8" s="37">
        <f>SUM(F4:F7)</f>
        <v>0</v>
      </c>
    </row>
    <row r="9" spans="1:6" ht="11.25" customHeight="1" thickBot="1" x14ac:dyDescent="0.2">
      <c r="D9" s="31"/>
      <c r="E9" s="31"/>
      <c r="F9" s="38"/>
    </row>
    <row r="10" spans="1:6" ht="20.25" customHeight="1" thickBot="1" x14ac:dyDescent="0.2">
      <c r="A10" s="49" t="s">
        <v>74</v>
      </c>
      <c r="B10" s="50"/>
      <c r="C10" s="45" t="str">
        <f>IF(B4&gt;=B8,"貸付決定","貸付対象外")</f>
        <v>貸付決定</v>
      </c>
      <c r="D10" s="31"/>
      <c r="E10" s="31"/>
      <c r="F10" s="38"/>
    </row>
    <row r="11" spans="1:6" ht="20.25" customHeight="1" x14ac:dyDescent="0.15">
      <c r="A11" s="40"/>
      <c r="B11" s="46"/>
      <c r="C11" s="40"/>
      <c r="D11" s="31"/>
      <c r="E11" s="31"/>
      <c r="F11" s="38"/>
    </row>
    <row r="12" spans="1:6" ht="12.75" customHeight="1" x14ac:dyDescent="0.15"/>
    <row r="13" spans="1:6" ht="20.25" customHeight="1" thickBot="1" x14ac:dyDescent="0.2">
      <c r="A13" s="51" t="s">
        <v>10</v>
      </c>
      <c r="B13" s="51"/>
      <c r="C13" s="52"/>
    </row>
    <row r="14" spans="1:6" ht="19.899999999999999" customHeight="1" thickBot="1" x14ac:dyDescent="0.2">
      <c r="A14" s="21" t="s">
        <v>6</v>
      </c>
      <c r="B14" s="61"/>
      <c r="C14" s="4" t="str">
        <f>IF(B14="","",VLOOKUP(B14,データベース!$C$2:$D$20,2,FALSE))</f>
        <v/>
      </c>
      <c r="D14" s="22" t="s">
        <v>8</v>
      </c>
      <c r="E14" s="22"/>
    </row>
    <row r="15" spans="1:6" ht="20.25" customHeight="1" thickBot="1" x14ac:dyDescent="0.2">
      <c r="A15" s="21" t="s">
        <v>7</v>
      </c>
      <c r="B15" s="59"/>
      <c r="C15" s="4" t="str">
        <f>IF(B15="","",VLOOKUP(B15,データベース!$E$2:$F$20,2,FALSE))</f>
        <v/>
      </c>
      <c r="D15" s="22" t="s">
        <v>11</v>
      </c>
      <c r="E15" s="22"/>
    </row>
    <row r="16" spans="1:6" ht="20.25" customHeight="1" thickBot="1" x14ac:dyDescent="0.2">
      <c r="A16" s="21" t="s">
        <v>14</v>
      </c>
      <c r="B16" s="59"/>
      <c r="C16" s="4" t="str">
        <f>IF(B16="","",VLOOKUP(B16,データベース!$G$2:$H$20,2,FALSE))</f>
        <v/>
      </c>
      <c r="D16" s="22" t="s">
        <v>11</v>
      </c>
      <c r="E16" s="22"/>
    </row>
    <row r="17" spans="1:6" ht="20.25" customHeight="1" thickBot="1" x14ac:dyDescent="0.2">
      <c r="A17" s="29" t="s">
        <v>15</v>
      </c>
      <c r="B17" s="59"/>
      <c r="C17" s="4" t="str">
        <f>IF(B17="","",VLOOKUP(B17,データベース!$I$2:$J$20,2,FALSE))</f>
        <v/>
      </c>
      <c r="D17" s="22" t="s">
        <v>11</v>
      </c>
      <c r="E17" s="22"/>
    </row>
    <row r="18" spans="1:6" ht="20.25" customHeight="1" thickBot="1" x14ac:dyDescent="0.2">
      <c r="A18" s="29" t="s">
        <v>16</v>
      </c>
      <c r="B18" s="59"/>
      <c r="C18" s="4" t="str">
        <f>IF(B18="","",VLOOKUP(B18,データベース!$K$2:$L$20,2,FALSE))</f>
        <v/>
      </c>
      <c r="D18" s="22" t="s">
        <v>11</v>
      </c>
      <c r="E18" s="22"/>
      <c r="F18" s="46"/>
    </row>
    <row r="19" spans="1:6" ht="20.25" customHeight="1" thickBot="1" x14ac:dyDescent="0.2">
      <c r="A19" s="29" t="s">
        <v>17</v>
      </c>
      <c r="B19" s="59"/>
      <c r="C19" s="4" t="str">
        <f>IF(B19="","",VLOOKUP(B19,データベース!$M$2:$N$20,2,FALSE))</f>
        <v/>
      </c>
      <c r="D19" s="22" t="s">
        <v>11</v>
      </c>
      <c r="E19" s="22"/>
    </row>
    <row r="20" spans="1:6" ht="20.25" customHeight="1" thickBot="1" x14ac:dyDescent="0.2">
      <c r="A20" s="29" t="s">
        <v>18</v>
      </c>
      <c r="B20" s="59"/>
      <c r="C20" s="4" t="str">
        <f>IF(B20="","",VLOOKUP(B20,データベース!$O$2:$P$20,2,FALSE))</f>
        <v/>
      </c>
      <c r="D20" s="22" t="s">
        <v>11</v>
      </c>
      <c r="E20" s="22"/>
    </row>
    <row r="21" spans="1:6" ht="20.25" customHeight="1" thickBot="1" x14ac:dyDescent="0.2">
      <c r="A21" s="29" t="s">
        <v>19</v>
      </c>
      <c r="B21" s="59"/>
      <c r="C21" s="4" t="str">
        <f>IF(B21="","",VLOOKUP(B21,データベース!$Q$2:$R$20,2,FALSE))</f>
        <v/>
      </c>
      <c r="D21" s="22" t="s">
        <v>11</v>
      </c>
      <c r="E21" s="22"/>
    </row>
    <row r="22" spans="1:6" ht="20.25" customHeight="1" thickBot="1" x14ac:dyDescent="0.2">
      <c r="A22" s="29" t="s">
        <v>20</v>
      </c>
      <c r="B22" s="59"/>
      <c r="C22" s="4" t="str">
        <f>IF(B22="","",VLOOKUP(B22,データベース!$S$2:$T$20,2,FALSE))</f>
        <v/>
      </c>
      <c r="D22" s="22" t="s">
        <v>11</v>
      </c>
      <c r="E22" s="22"/>
    </row>
    <row r="23" spans="1:6" ht="20.25" customHeight="1" thickBot="1" x14ac:dyDescent="0.2">
      <c r="A23" s="29" t="s">
        <v>21</v>
      </c>
      <c r="B23" s="59"/>
      <c r="C23" s="4" t="str">
        <f>IF(B23="","",VLOOKUP(B23,データベース!$U$2:$V$20,2,FALSE))</f>
        <v/>
      </c>
      <c r="D23" s="22" t="s">
        <v>11</v>
      </c>
      <c r="E23" s="22"/>
    </row>
    <row r="24" spans="1:6" ht="20.25" customHeight="1" thickBot="1" x14ac:dyDescent="0.2">
      <c r="A24" s="29" t="s">
        <v>22</v>
      </c>
      <c r="B24" s="59"/>
      <c r="C24" s="4" t="str">
        <f>IF(B24="","",VLOOKUP(B24,データベース!$W$2:$X$20,2,FALSE))</f>
        <v/>
      </c>
      <c r="D24" s="22" t="s">
        <v>11</v>
      </c>
      <c r="E24" s="22"/>
    </row>
    <row r="25" spans="1:6" ht="20.25" customHeight="1" thickBot="1" x14ac:dyDescent="0.2">
      <c r="A25" s="29" t="s">
        <v>23</v>
      </c>
      <c r="B25" s="59"/>
      <c r="C25" s="4"/>
      <c r="D25" s="22" t="s">
        <v>11</v>
      </c>
      <c r="E25" s="22"/>
    </row>
    <row r="26" spans="1:6" ht="20.25" customHeight="1" thickBot="1" x14ac:dyDescent="0.2">
      <c r="A26" s="29" t="s">
        <v>24</v>
      </c>
      <c r="B26" s="59"/>
      <c r="C26" s="4" t="str">
        <f>IF(B26="","",VLOOKUP(B26,データベース!$AA$2:$AB$20,2,FALSE))</f>
        <v/>
      </c>
      <c r="D26" s="22" t="s">
        <v>11</v>
      </c>
      <c r="E26" s="22"/>
    </row>
    <row r="27" spans="1:6" ht="20.25" customHeight="1" thickBot="1" x14ac:dyDescent="0.2">
      <c r="A27" s="29" t="s">
        <v>25</v>
      </c>
      <c r="B27" s="59"/>
      <c r="C27" s="4" t="str">
        <f>IF(B27="","",VLOOKUP(B27,データベース!$AC$2:$AD$20,2,FALSE))</f>
        <v/>
      </c>
      <c r="D27" s="22" t="s">
        <v>11</v>
      </c>
      <c r="E27" s="22"/>
    </row>
    <row r="28" spans="1:6" ht="20.25" customHeight="1" thickBot="1" x14ac:dyDescent="0.2">
      <c r="A28" s="29" t="s">
        <v>26</v>
      </c>
      <c r="B28" s="59"/>
      <c r="C28" s="4" t="str">
        <f>IF(B28="","",VLOOKUP(B28,データベース!$AE$2:$AF$20,2,FALSE))</f>
        <v/>
      </c>
      <c r="D28" s="22" t="s">
        <v>11</v>
      </c>
      <c r="E28" s="22"/>
    </row>
    <row r="29" spans="1:6" ht="20.25" customHeight="1" thickBot="1" x14ac:dyDescent="0.2">
      <c r="A29" s="29" t="s">
        <v>27</v>
      </c>
      <c r="B29" s="59"/>
      <c r="C29" s="4" t="str">
        <f>IF(B29="","",VLOOKUP(B29,データベース!$AG$2:$AH$20,2,FALSE))</f>
        <v/>
      </c>
      <c r="D29" s="22" t="s">
        <v>11</v>
      </c>
      <c r="E29" s="22"/>
    </row>
    <row r="30" spans="1:6" ht="20.25" customHeight="1" thickBot="1" x14ac:dyDescent="0.2">
      <c r="A30" s="29" t="s">
        <v>28</v>
      </c>
      <c r="B30" s="59"/>
      <c r="C30" s="4" t="str">
        <f>IF(B30="","",VLOOKUP(B30,データベース!$AI$2:$AJ$20,2,FALSE))</f>
        <v/>
      </c>
      <c r="D30" s="22" t="s">
        <v>11</v>
      </c>
      <c r="E30" s="22"/>
    </row>
    <row r="31" spans="1:6" ht="20.25" customHeight="1" thickBot="1" x14ac:dyDescent="0.2">
      <c r="A31" s="29" t="s">
        <v>29</v>
      </c>
      <c r="B31" s="59"/>
      <c r="C31" s="4" t="str">
        <f>IF(B31="","",VLOOKUP(B31,データベース!$AK$2:$AL$20,2,FALSE))</f>
        <v/>
      </c>
      <c r="D31" s="22" t="s">
        <v>11</v>
      </c>
      <c r="E31" s="22"/>
    </row>
    <row r="32" spans="1:6" ht="20.25" customHeight="1" thickBot="1" x14ac:dyDescent="0.2">
      <c r="A32" s="29" t="s">
        <v>30</v>
      </c>
      <c r="B32" s="59"/>
      <c r="C32" s="4" t="str">
        <f>IF(B32="","",VLOOKUP(B32,データベース!$AM$2:$AN$20,2,FALSE))</f>
        <v/>
      </c>
      <c r="D32" s="22" t="s">
        <v>11</v>
      </c>
      <c r="E32" s="22"/>
    </row>
    <row r="33" spans="1:6" ht="20.25" customHeight="1" thickBot="1" x14ac:dyDescent="0.2">
      <c r="A33" s="29" t="s">
        <v>31</v>
      </c>
      <c r="B33" s="59"/>
      <c r="C33" s="4" t="str">
        <f>IF(B33="","",VLOOKUP(B33,データベース!$AO$2:$AP$20,2,FALSE))</f>
        <v/>
      </c>
      <c r="D33" s="22" t="s">
        <v>11</v>
      </c>
      <c r="E33" s="22"/>
    </row>
    <row r="34" spans="1:6" ht="20.25" customHeight="1" thickBot="1" x14ac:dyDescent="0.2">
      <c r="A34" s="29" t="s">
        <v>32</v>
      </c>
      <c r="B34" s="59"/>
      <c r="C34" s="4" t="str">
        <f>IF(B34="","",VLOOKUP(B34,データベース!$AQ$2:$AR$20,2,FALSE))</f>
        <v/>
      </c>
      <c r="D34" s="22" t="s">
        <v>11</v>
      </c>
      <c r="E34" s="22"/>
    </row>
    <row r="35" spans="1:6" ht="20.25" customHeight="1" thickBot="1" x14ac:dyDescent="0.2">
      <c r="A35" s="29" t="s">
        <v>33</v>
      </c>
      <c r="B35" s="59"/>
      <c r="C35" s="4" t="str">
        <f>IF(B35="","",VLOOKUP(B35,データベース!$AS$2:$AT$20,2,FALSE))</f>
        <v/>
      </c>
      <c r="D35" s="22" t="s">
        <v>11</v>
      </c>
      <c r="E35" s="22"/>
    </row>
    <row r="36" spans="1:6" ht="20.25" customHeight="1" thickBot="1" x14ac:dyDescent="0.2">
      <c r="A36" s="29" t="s">
        <v>34</v>
      </c>
      <c r="B36" s="59"/>
      <c r="C36" s="4" t="str">
        <f>IF(B36="","",VLOOKUP(B36,データベース!$AU$2:$AV$20,2,FALSE))</f>
        <v/>
      </c>
      <c r="D36" s="22" t="s">
        <v>11</v>
      </c>
      <c r="E36" s="22"/>
    </row>
    <row r="37" spans="1:6" ht="20.25" customHeight="1" thickBot="1" x14ac:dyDescent="0.2">
      <c r="A37" s="21" t="s">
        <v>75</v>
      </c>
      <c r="B37" s="59"/>
      <c r="C37" s="4" t="str">
        <f>IF(B37="","",VLOOKUP(B37,データベース!$AW$2:$AX$20,2,FALSE))</f>
        <v/>
      </c>
      <c r="D37" s="22" t="s">
        <v>11</v>
      </c>
      <c r="E37" s="22"/>
    </row>
    <row r="38" spans="1:6" ht="20.25" customHeight="1" thickBot="1" x14ac:dyDescent="0.2">
      <c r="A38" s="29" t="s">
        <v>36</v>
      </c>
      <c r="B38" s="35"/>
      <c r="C38" s="64"/>
      <c r="D38" s="22" t="s">
        <v>38</v>
      </c>
      <c r="E38" s="22"/>
    </row>
    <row r="39" spans="1:6" ht="20.25" customHeight="1" thickBot="1" x14ac:dyDescent="0.2">
      <c r="A39" s="29" t="s">
        <v>35</v>
      </c>
      <c r="B39" s="59"/>
      <c r="C39" s="4" t="str">
        <f>IF(B39="","",VLOOKUP(B39,データベース!$AY$2:$AZ$20,2,FALSE))</f>
        <v/>
      </c>
      <c r="D39" s="22" t="s">
        <v>8</v>
      </c>
      <c r="E39" s="22"/>
    </row>
    <row r="40" spans="1:6" ht="20.25" customHeight="1" thickBot="1" x14ac:dyDescent="0.2">
      <c r="A40" s="30" t="s">
        <v>37</v>
      </c>
      <c r="B40" s="36"/>
      <c r="C40" s="65"/>
      <c r="D40" s="22" t="s">
        <v>38</v>
      </c>
      <c r="E40" s="22"/>
    </row>
    <row r="41" spans="1:6" ht="20.25" customHeight="1" thickTop="1" x14ac:dyDescent="0.15">
      <c r="A41" s="47" t="s">
        <v>39</v>
      </c>
      <c r="B41" s="62"/>
      <c r="C41" s="26" t="str">
        <f>IF(B41="","",VLOOKUP(B41,データベース!$BA$2:$BB$20,2,FALSE))</f>
        <v/>
      </c>
      <c r="D41" s="22" t="s">
        <v>8</v>
      </c>
      <c r="E41" s="22"/>
    </row>
    <row r="42" spans="1:6" ht="20.25" customHeight="1" thickBot="1" x14ac:dyDescent="0.2">
      <c r="A42" s="27" t="s">
        <v>40</v>
      </c>
      <c r="B42" s="63"/>
      <c r="C42" s="28" t="str">
        <f>IF(B42="","",VLOOKUP(B42,データベース!$BC$2:$BD$20,2,FALSE))</f>
        <v/>
      </c>
      <c r="D42" s="53" t="s">
        <v>41</v>
      </c>
      <c r="E42" s="67"/>
      <c r="F42" s="50"/>
    </row>
    <row r="43" spans="1:6" ht="12.6" customHeight="1" thickTop="1" x14ac:dyDescent="0.15">
      <c r="A43" s="24"/>
      <c r="B43" s="25"/>
      <c r="C43" s="25"/>
    </row>
    <row r="44" spans="1:6" ht="20.25" customHeight="1" x14ac:dyDescent="0.15">
      <c r="A44" s="23" t="s">
        <v>73</v>
      </c>
      <c r="B44" s="8"/>
      <c r="C44" s="9">
        <f>SUM(C14:C43)</f>
        <v>0</v>
      </c>
    </row>
    <row r="45" spans="1:6" ht="20.25" customHeight="1" x14ac:dyDescent="0.15"/>
    <row r="46" spans="1:6" ht="20.25" customHeight="1" x14ac:dyDescent="0.15"/>
    <row r="47" spans="1:6" ht="15" customHeight="1" x14ac:dyDescent="0.15"/>
    <row r="48" spans="1:6" ht="15" customHeight="1" x14ac:dyDescent="0.15"/>
    <row r="49" ht="15" customHeight="1" x14ac:dyDescent="0.15"/>
  </sheetData>
  <mergeCells count="9">
    <mergeCell ref="A10:B10"/>
    <mergeCell ref="A13:C13"/>
    <mergeCell ref="D42:F42"/>
    <mergeCell ref="D3:E3"/>
    <mergeCell ref="D4:E4"/>
    <mergeCell ref="D5:E5"/>
    <mergeCell ref="D6:E6"/>
    <mergeCell ref="D7:E7"/>
    <mergeCell ref="D8:E8"/>
  </mergeCells>
  <phoneticPr fontId="11"/>
  <printOptions horizontalCentered="1"/>
  <pageMargins left="0.70866141732283472" right="0.39370078740157483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1"/>
  <sheetViews>
    <sheetView topLeftCell="O1" workbookViewId="0">
      <selection activeCell="R16" sqref="R16"/>
    </sheetView>
  </sheetViews>
  <sheetFormatPr defaultColWidth="9" defaultRowHeight="17.25" x14ac:dyDescent="0.15"/>
  <cols>
    <col min="1" max="1" width="9" style="1"/>
    <col min="2" max="2" width="17.5" style="1" customWidth="1"/>
    <col min="3" max="3" width="10" style="1" customWidth="1"/>
    <col min="4" max="4" width="12.875" style="1" customWidth="1"/>
    <col min="5" max="5" width="10" style="1" customWidth="1"/>
    <col min="6" max="6" width="13.125" style="1" customWidth="1"/>
    <col min="7" max="7" width="10" style="1" customWidth="1"/>
    <col min="8" max="8" width="13.125" style="1" customWidth="1"/>
    <col min="9" max="9" width="10" style="1" customWidth="1"/>
    <col min="10" max="10" width="13.125" style="1" customWidth="1"/>
    <col min="11" max="11" width="10" style="1" customWidth="1"/>
    <col min="12" max="12" width="14.25" style="1" customWidth="1"/>
    <col min="13" max="13" width="10" style="1" customWidth="1"/>
    <col min="14" max="14" width="13.125" style="1" customWidth="1"/>
    <col min="15" max="15" width="10" style="1" customWidth="1"/>
    <col min="16" max="16" width="13.125" style="1" customWidth="1"/>
    <col min="17" max="17" width="10" style="1" customWidth="1"/>
    <col min="18" max="18" width="13.125" style="1" customWidth="1"/>
    <col min="19" max="19" width="10" style="1" customWidth="1"/>
    <col min="20" max="20" width="13.125" style="1" customWidth="1"/>
    <col min="21" max="21" width="10.25" style="1" customWidth="1"/>
    <col min="22" max="22" width="13.125" style="1" customWidth="1"/>
    <col min="23" max="23" width="10.25" style="1" customWidth="1"/>
    <col min="24" max="24" width="13.125" style="1" customWidth="1"/>
    <col min="25" max="25" width="10.25" style="1" customWidth="1"/>
    <col min="26" max="26" width="13.125" style="1" customWidth="1"/>
    <col min="27" max="27" width="10.25" style="1" customWidth="1"/>
    <col min="28" max="28" width="13.125" style="1" customWidth="1"/>
    <col min="29" max="29" width="10.25" style="1" customWidth="1"/>
    <col min="30" max="30" width="13.125" style="1" customWidth="1"/>
    <col min="31" max="31" width="10.25" style="1" customWidth="1"/>
    <col min="32" max="32" width="13.125" style="1" customWidth="1"/>
    <col min="33" max="33" width="10.25" style="1" customWidth="1"/>
    <col min="34" max="34" width="13.125" style="1" customWidth="1"/>
    <col min="35" max="35" width="10.25" style="1" customWidth="1"/>
    <col min="36" max="36" width="13.125" style="1" customWidth="1"/>
    <col min="37" max="37" width="10.25" style="1" customWidth="1"/>
    <col min="38" max="38" width="13.125" style="1" customWidth="1"/>
    <col min="39" max="39" width="10.25" style="1" customWidth="1"/>
    <col min="40" max="40" width="13.125" style="1" customWidth="1"/>
    <col min="41" max="41" width="10.25" style="1" customWidth="1"/>
    <col min="42" max="42" width="13.125" style="1" customWidth="1"/>
    <col min="43" max="43" width="10.25" style="1" customWidth="1"/>
    <col min="44" max="44" width="13.125" style="1" customWidth="1"/>
    <col min="45" max="45" width="10.25" style="1" customWidth="1"/>
    <col min="46" max="46" width="13.125" style="1" customWidth="1"/>
    <col min="47" max="47" width="10.25" style="1" customWidth="1"/>
    <col min="48" max="48" width="15" style="1" bestFit="1" customWidth="1"/>
    <col min="49" max="49" width="10.25" style="1" customWidth="1"/>
    <col min="50" max="50" width="15" style="1" bestFit="1" customWidth="1"/>
    <col min="51" max="51" width="10.25" style="1" customWidth="1"/>
    <col min="52" max="52" width="13.125" style="1" customWidth="1"/>
    <col min="53" max="53" width="10.25" style="1" customWidth="1"/>
    <col min="54" max="54" width="13.125" style="1" customWidth="1"/>
    <col min="55" max="55" width="10.25" style="1" customWidth="1"/>
    <col min="56" max="56" width="13.125" style="1" customWidth="1"/>
    <col min="57" max="16384" width="9" style="1"/>
  </cols>
  <sheetData>
    <row r="1" spans="1:56" x14ac:dyDescent="0.15">
      <c r="A1" s="56" t="s">
        <v>0</v>
      </c>
      <c r="B1" s="57"/>
      <c r="C1" s="56" t="s">
        <v>6</v>
      </c>
      <c r="D1" s="58"/>
      <c r="E1" s="56" t="s">
        <v>12</v>
      </c>
      <c r="F1" s="57"/>
      <c r="G1" s="56" t="s">
        <v>42</v>
      </c>
      <c r="H1" s="57"/>
      <c r="I1" s="54" t="s">
        <v>43</v>
      </c>
      <c r="J1" s="55"/>
      <c r="K1" s="54" t="s">
        <v>44</v>
      </c>
      <c r="L1" s="55"/>
      <c r="M1" s="54" t="s">
        <v>45</v>
      </c>
      <c r="N1" s="55"/>
      <c r="O1" s="54" t="s">
        <v>46</v>
      </c>
      <c r="P1" s="55"/>
      <c r="Q1" s="54" t="s">
        <v>47</v>
      </c>
      <c r="R1" s="55"/>
      <c r="S1" s="54" t="s">
        <v>48</v>
      </c>
      <c r="T1" s="55"/>
      <c r="U1" s="54" t="s">
        <v>49</v>
      </c>
      <c r="V1" s="55"/>
      <c r="W1" s="54" t="s">
        <v>50</v>
      </c>
      <c r="X1" s="55"/>
      <c r="Y1" s="54" t="s">
        <v>51</v>
      </c>
      <c r="Z1" s="55"/>
      <c r="AA1" s="54" t="s">
        <v>52</v>
      </c>
      <c r="AB1" s="55"/>
      <c r="AC1" s="54" t="s">
        <v>56</v>
      </c>
      <c r="AD1" s="55"/>
      <c r="AE1" s="54" t="s">
        <v>57</v>
      </c>
      <c r="AF1" s="55"/>
      <c r="AG1" s="54" t="s">
        <v>53</v>
      </c>
      <c r="AH1" s="55"/>
      <c r="AI1" s="54" t="s">
        <v>54</v>
      </c>
      <c r="AJ1" s="55"/>
      <c r="AK1" s="54" t="s">
        <v>58</v>
      </c>
      <c r="AL1" s="55"/>
      <c r="AM1" s="54" t="s">
        <v>59</v>
      </c>
      <c r="AN1" s="55"/>
      <c r="AO1" s="54" t="s">
        <v>55</v>
      </c>
      <c r="AP1" s="55"/>
      <c r="AQ1" s="54" t="s">
        <v>60</v>
      </c>
      <c r="AR1" s="55"/>
      <c r="AS1" s="54" t="s">
        <v>61</v>
      </c>
      <c r="AT1" s="55"/>
      <c r="AU1" s="54" t="s">
        <v>62</v>
      </c>
      <c r="AV1" s="55"/>
      <c r="AW1" s="54" t="s">
        <v>63</v>
      </c>
      <c r="AX1" s="55"/>
      <c r="AY1" s="54" t="s">
        <v>64</v>
      </c>
      <c r="AZ1" s="55"/>
      <c r="BA1" s="54" t="s">
        <v>66</v>
      </c>
      <c r="BB1" s="55"/>
      <c r="BC1" s="54" t="s">
        <v>67</v>
      </c>
      <c r="BD1" s="55"/>
    </row>
    <row r="2" spans="1:56" x14ac:dyDescent="0.15">
      <c r="A2" s="10" t="s">
        <v>1</v>
      </c>
      <c r="B2" s="11" t="s">
        <v>2</v>
      </c>
      <c r="C2" s="10" t="s">
        <v>9</v>
      </c>
      <c r="D2" s="13">
        <v>490000</v>
      </c>
      <c r="E2" s="10" t="s">
        <v>1</v>
      </c>
      <c r="F2" s="11" t="s">
        <v>13</v>
      </c>
      <c r="G2" s="10" t="s">
        <v>1</v>
      </c>
      <c r="H2" s="11" t="s">
        <v>13</v>
      </c>
      <c r="I2" s="10" t="s">
        <v>1</v>
      </c>
      <c r="J2" s="11" t="s">
        <v>13</v>
      </c>
      <c r="K2" s="10" t="s">
        <v>1</v>
      </c>
      <c r="L2" s="11" t="s">
        <v>13</v>
      </c>
      <c r="M2" s="10" t="s">
        <v>1</v>
      </c>
      <c r="N2" s="11" t="s">
        <v>13</v>
      </c>
      <c r="O2" s="10" t="s">
        <v>1</v>
      </c>
      <c r="P2" s="11" t="s">
        <v>13</v>
      </c>
      <c r="Q2" s="10" t="s">
        <v>1</v>
      </c>
      <c r="R2" s="11" t="s">
        <v>13</v>
      </c>
      <c r="S2" s="10" t="s">
        <v>1</v>
      </c>
      <c r="T2" s="11" t="s">
        <v>13</v>
      </c>
      <c r="U2" s="10" t="s">
        <v>1</v>
      </c>
      <c r="V2" s="11" t="s">
        <v>13</v>
      </c>
      <c r="W2" s="10" t="s">
        <v>1</v>
      </c>
      <c r="X2" s="11" t="s">
        <v>13</v>
      </c>
      <c r="Y2" s="10" t="s">
        <v>1</v>
      </c>
      <c r="Z2" s="11" t="s">
        <v>13</v>
      </c>
      <c r="AA2" s="10" t="s">
        <v>1</v>
      </c>
      <c r="AB2" s="11" t="s">
        <v>13</v>
      </c>
      <c r="AC2" s="10" t="s">
        <v>1</v>
      </c>
      <c r="AD2" s="11" t="s">
        <v>13</v>
      </c>
      <c r="AE2" s="10" t="s">
        <v>1</v>
      </c>
      <c r="AF2" s="11" t="s">
        <v>13</v>
      </c>
      <c r="AG2" s="10" t="s">
        <v>1</v>
      </c>
      <c r="AH2" s="11" t="s">
        <v>13</v>
      </c>
      <c r="AI2" s="10" t="s">
        <v>1</v>
      </c>
      <c r="AJ2" s="11" t="s">
        <v>13</v>
      </c>
      <c r="AK2" s="10" t="s">
        <v>1</v>
      </c>
      <c r="AL2" s="11" t="s">
        <v>13</v>
      </c>
      <c r="AM2" s="10" t="s">
        <v>1</v>
      </c>
      <c r="AN2" s="11" t="s">
        <v>13</v>
      </c>
      <c r="AO2" s="10" t="s">
        <v>1</v>
      </c>
      <c r="AP2" s="11" t="s">
        <v>13</v>
      </c>
      <c r="AQ2" s="10" t="s">
        <v>1</v>
      </c>
      <c r="AR2" s="11" t="s">
        <v>13</v>
      </c>
      <c r="AS2" s="10" t="s">
        <v>1</v>
      </c>
      <c r="AT2" s="11" t="s">
        <v>13</v>
      </c>
      <c r="AU2" s="10" t="s">
        <v>1</v>
      </c>
      <c r="AV2" s="11" t="s">
        <v>13</v>
      </c>
      <c r="AW2" s="10" t="s">
        <v>1</v>
      </c>
      <c r="AX2" s="11" t="s">
        <v>13</v>
      </c>
      <c r="AY2" s="10" t="s">
        <v>1</v>
      </c>
      <c r="AZ2" s="11" t="s">
        <v>13</v>
      </c>
      <c r="BA2" s="10" t="s">
        <v>1</v>
      </c>
      <c r="BB2" s="11" t="s">
        <v>13</v>
      </c>
      <c r="BC2" s="10" t="s">
        <v>1</v>
      </c>
      <c r="BD2" s="11" t="s">
        <v>13</v>
      </c>
    </row>
    <row r="3" spans="1:56" x14ac:dyDescent="0.15">
      <c r="A3" s="12">
        <v>1</v>
      </c>
      <c r="B3" s="13">
        <v>2002000</v>
      </c>
      <c r="C3" s="16"/>
      <c r="D3" s="13"/>
      <c r="E3" s="12">
        <v>1</v>
      </c>
      <c r="F3" s="13">
        <v>80000</v>
      </c>
      <c r="G3" s="12">
        <v>1</v>
      </c>
      <c r="H3" s="13">
        <v>160000</v>
      </c>
      <c r="I3" s="12">
        <v>1</v>
      </c>
      <c r="J3" s="13">
        <v>280000</v>
      </c>
      <c r="K3" s="12">
        <v>1</v>
      </c>
      <c r="L3" s="13">
        <v>470000</v>
      </c>
      <c r="M3" s="12">
        <v>1</v>
      </c>
      <c r="N3" s="13">
        <v>410000</v>
      </c>
      <c r="O3" s="12">
        <v>1</v>
      </c>
      <c r="P3" s="13">
        <v>600000</v>
      </c>
      <c r="Q3" s="12">
        <v>1</v>
      </c>
      <c r="R3" s="13">
        <v>360000</v>
      </c>
      <c r="S3" s="12">
        <v>1</v>
      </c>
      <c r="T3" s="13">
        <v>550000</v>
      </c>
      <c r="U3" s="12">
        <v>1</v>
      </c>
      <c r="V3" s="13">
        <v>600000</v>
      </c>
      <c r="W3" s="12">
        <v>1</v>
      </c>
      <c r="X3" s="13">
        <v>800000</v>
      </c>
      <c r="Y3" s="12">
        <v>1</v>
      </c>
      <c r="Z3" s="13">
        <v>590000</v>
      </c>
      <c r="AA3" s="12">
        <v>1</v>
      </c>
      <c r="AB3" s="13">
        <v>1020000</v>
      </c>
      <c r="AC3" s="12">
        <v>1</v>
      </c>
      <c r="AD3" s="13">
        <v>1010000</v>
      </c>
      <c r="AE3" s="12">
        <v>1</v>
      </c>
      <c r="AF3" s="13">
        <v>1440000</v>
      </c>
      <c r="AG3" s="12">
        <v>1</v>
      </c>
      <c r="AH3" s="13">
        <v>170000</v>
      </c>
      <c r="AI3" s="12">
        <v>1</v>
      </c>
      <c r="AJ3" s="13">
        <v>270000</v>
      </c>
      <c r="AK3" s="12">
        <v>1</v>
      </c>
      <c r="AL3" s="13">
        <v>370000</v>
      </c>
      <c r="AM3" s="12">
        <v>1</v>
      </c>
      <c r="AN3" s="13">
        <v>460000</v>
      </c>
      <c r="AO3" s="12">
        <v>1</v>
      </c>
      <c r="AP3" s="13">
        <v>220000</v>
      </c>
      <c r="AQ3" s="12">
        <v>1</v>
      </c>
      <c r="AR3" s="13">
        <v>620000</v>
      </c>
      <c r="AS3" s="12">
        <v>1</v>
      </c>
      <c r="AT3" s="13">
        <v>720000</v>
      </c>
      <c r="AU3" s="12">
        <v>1</v>
      </c>
      <c r="AV3" s="13">
        <v>1120000</v>
      </c>
      <c r="AW3" s="12">
        <v>1</v>
      </c>
      <c r="AX3" s="13">
        <v>860000</v>
      </c>
      <c r="AY3" s="34" t="s">
        <v>65</v>
      </c>
      <c r="AZ3" s="13">
        <v>710000</v>
      </c>
      <c r="BA3" s="34" t="s">
        <v>65</v>
      </c>
      <c r="BB3" s="13">
        <v>470000</v>
      </c>
      <c r="BC3" s="33">
        <v>1</v>
      </c>
      <c r="BD3" s="13">
        <v>470000</v>
      </c>
    </row>
    <row r="4" spans="1:56" x14ac:dyDescent="0.15">
      <c r="A4" s="12">
        <v>2</v>
      </c>
      <c r="B4" s="13">
        <v>3206000</v>
      </c>
      <c r="C4" s="16"/>
      <c r="D4" s="13"/>
      <c r="E4" s="12">
        <v>2</v>
      </c>
      <c r="F4" s="13">
        <v>160000</v>
      </c>
      <c r="G4" s="12">
        <v>2</v>
      </c>
      <c r="H4" s="13">
        <v>320000</v>
      </c>
      <c r="I4" s="12">
        <v>2</v>
      </c>
      <c r="J4" s="13">
        <v>560000</v>
      </c>
      <c r="K4" s="12">
        <v>2</v>
      </c>
      <c r="L4" s="13">
        <v>940000</v>
      </c>
      <c r="M4" s="12">
        <v>2</v>
      </c>
      <c r="N4" s="13">
        <v>820000</v>
      </c>
      <c r="O4" s="12">
        <v>2</v>
      </c>
      <c r="P4" s="13">
        <v>1200000</v>
      </c>
      <c r="Q4" s="12">
        <v>2</v>
      </c>
      <c r="R4" s="13">
        <v>720000</v>
      </c>
      <c r="S4" s="12">
        <v>2</v>
      </c>
      <c r="T4" s="13">
        <v>1100000</v>
      </c>
      <c r="U4" s="12">
        <v>2</v>
      </c>
      <c r="V4" s="13">
        <v>1200000</v>
      </c>
      <c r="W4" s="12">
        <v>2</v>
      </c>
      <c r="X4" s="13">
        <v>1600000</v>
      </c>
      <c r="Y4" s="12">
        <v>2</v>
      </c>
      <c r="Z4" s="13">
        <v>1180000</v>
      </c>
      <c r="AA4" s="12">
        <v>2</v>
      </c>
      <c r="AB4" s="13">
        <v>2040000</v>
      </c>
      <c r="AC4" s="12">
        <v>2</v>
      </c>
      <c r="AD4" s="13">
        <v>2020000</v>
      </c>
      <c r="AE4" s="12">
        <v>2</v>
      </c>
      <c r="AF4" s="13">
        <v>2880000</v>
      </c>
      <c r="AG4" s="12">
        <v>2</v>
      </c>
      <c r="AH4" s="13">
        <v>340000</v>
      </c>
      <c r="AI4" s="12">
        <v>2</v>
      </c>
      <c r="AJ4" s="13">
        <v>540000</v>
      </c>
      <c r="AK4" s="12">
        <v>2</v>
      </c>
      <c r="AL4" s="13">
        <v>740000</v>
      </c>
      <c r="AM4" s="12">
        <v>2</v>
      </c>
      <c r="AN4" s="13">
        <v>920000</v>
      </c>
      <c r="AO4" s="12">
        <v>2</v>
      </c>
      <c r="AP4" s="13">
        <v>440000</v>
      </c>
      <c r="AQ4" s="12">
        <v>2</v>
      </c>
      <c r="AR4" s="13">
        <v>1240000</v>
      </c>
      <c r="AS4" s="12">
        <v>2</v>
      </c>
      <c r="AT4" s="13">
        <v>1440000</v>
      </c>
      <c r="AU4" s="12">
        <v>2</v>
      </c>
      <c r="AV4" s="13">
        <v>2240000</v>
      </c>
      <c r="AW4" s="12">
        <v>2</v>
      </c>
      <c r="AX4" s="13">
        <v>1720000</v>
      </c>
      <c r="AY4" s="12"/>
      <c r="AZ4" s="13"/>
      <c r="BA4" s="12"/>
      <c r="BB4" s="13"/>
      <c r="BC4" s="33">
        <v>2</v>
      </c>
      <c r="BD4" s="13">
        <v>280000</v>
      </c>
    </row>
    <row r="5" spans="1:56" x14ac:dyDescent="0.15">
      <c r="A5" s="12">
        <v>3</v>
      </c>
      <c r="B5" s="13">
        <v>3696000</v>
      </c>
      <c r="C5" s="16"/>
      <c r="D5" s="13"/>
      <c r="E5" s="12">
        <v>3</v>
      </c>
      <c r="F5" s="13">
        <v>240000</v>
      </c>
      <c r="G5" s="12">
        <v>3</v>
      </c>
      <c r="H5" s="13">
        <v>480000</v>
      </c>
      <c r="I5" s="12">
        <v>3</v>
      </c>
      <c r="J5" s="13">
        <v>840000</v>
      </c>
      <c r="K5" s="12">
        <v>3</v>
      </c>
      <c r="L5" s="13">
        <v>1410000</v>
      </c>
      <c r="M5" s="12">
        <v>3</v>
      </c>
      <c r="N5" s="13">
        <v>1230000</v>
      </c>
      <c r="O5" s="12">
        <v>3</v>
      </c>
      <c r="P5" s="13">
        <v>1800000</v>
      </c>
      <c r="Q5" s="12">
        <v>3</v>
      </c>
      <c r="R5" s="13">
        <v>1080000</v>
      </c>
      <c r="S5" s="12">
        <v>3</v>
      </c>
      <c r="T5" s="13">
        <v>1650000</v>
      </c>
      <c r="U5" s="12">
        <v>3</v>
      </c>
      <c r="V5" s="13">
        <v>1800000</v>
      </c>
      <c r="W5" s="12">
        <v>3</v>
      </c>
      <c r="X5" s="13">
        <v>2400000</v>
      </c>
      <c r="Y5" s="12">
        <v>3</v>
      </c>
      <c r="Z5" s="13">
        <v>1770000</v>
      </c>
      <c r="AA5" s="12">
        <v>3</v>
      </c>
      <c r="AB5" s="13">
        <v>3060000</v>
      </c>
      <c r="AC5" s="12">
        <v>3</v>
      </c>
      <c r="AD5" s="13">
        <v>3030000</v>
      </c>
      <c r="AE5" s="12">
        <v>3</v>
      </c>
      <c r="AF5" s="13">
        <v>4320000</v>
      </c>
      <c r="AG5" s="12">
        <v>3</v>
      </c>
      <c r="AH5" s="13">
        <v>510000</v>
      </c>
      <c r="AI5" s="12">
        <v>3</v>
      </c>
      <c r="AJ5" s="13">
        <v>810000</v>
      </c>
      <c r="AK5" s="12">
        <v>3</v>
      </c>
      <c r="AL5" s="13">
        <v>1110000</v>
      </c>
      <c r="AM5" s="12">
        <v>3</v>
      </c>
      <c r="AN5" s="13">
        <v>1380000</v>
      </c>
      <c r="AO5" s="12">
        <v>3</v>
      </c>
      <c r="AP5" s="13">
        <v>660000</v>
      </c>
      <c r="AQ5" s="12">
        <v>3</v>
      </c>
      <c r="AR5" s="13">
        <v>1860000</v>
      </c>
      <c r="AS5" s="12">
        <v>3</v>
      </c>
      <c r="AT5" s="13">
        <v>2160000</v>
      </c>
      <c r="AU5" s="12">
        <v>3</v>
      </c>
      <c r="AV5" s="13">
        <v>3360000</v>
      </c>
      <c r="AW5" s="12">
        <v>3</v>
      </c>
      <c r="AX5" s="13">
        <v>2580000</v>
      </c>
      <c r="AY5" s="12"/>
      <c r="AZ5" s="13"/>
      <c r="BA5" s="12"/>
      <c r="BB5" s="13"/>
      <c r="BC5" s="33"/>
      <c r="BD5" s="13"/>
    </row>
    <row r="6" spans="1:56" x14ac:dyDescent="0.15">
      <c r="A6" s="12">
        <v>4</v>
      </c>
      <c r="B6" s="13">
        <v>4004000</v>
      </c>
      <c r="C6" s="16"/>
      <c r="D6" s="13"/>
      <c r="E6" s="12">
        <v>4</v>
      </c>
      <c r="F6" s="13">
        <v>320000</v>
      </c>
      <c r="G6" s="12"/>
      <c r="H6" s="13"/>
      <c r="I6" s="12"/>
      <c r="J6" s="13"/>
      <c r="K6" s="12"/>
      <c r="L6" s="13"/>
      <c r="M6" s="12"/>
      <c r="N6" s="13"/>
      <c r="O6" s="12"/>
      <c r="P6" s="13"/>
      <c r="Q6" s="12"/>
      <c r="R6" s="13"/>
      <c r="S6" s="12"/>
      <c r="T6" s="13"/>
      <c r="U6" s="12"/>
      <c r="V6" s="13"/>
      <c r="W6" s="12"/>
      <c r="X6" s="13"/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12"/>
      <c r="AR6" s="13"/>
      <c r="AS6" s="12"/>
      <c r="AT6" s="13"/>
      <c r="AU6" s="12"/>
      <c r="AV6" s="13"/>
      <c r="AW6" s="12"/>
      <c r="AX6" s="13"/>
      <c r="AY6" s="12"/>
      <c r="AZ6" s="13"/>
      <c r="BA6" s="12"/>
      <c r="BB6" s="13"/>
      <c r="BC6" s="12"/>
      <c r="BD6" s="13"/>
    </row>
    <row r="7" spans="1:56" x14ac:dyDescent="0.15">
      <c r="A7" s="12">
        <v>5</v>
      </c>
      <c r="B7" s="13">
        <v>4298000</v>
      </c>
      <c r="C7" s="16"/>
      <c r="D7" s="13"/>
      <c r="E7" s="12">
        <v>5</v>
      </c>
      <c r="F7" s="13">
        <v>400000</v>
      </c>
      <c r="G7" s="12"/>
      <c r="H7" s="13"/>
      <c r="I7" s="12"/>
      <c r="J7" s="13"/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2"/>
      <c r="AN7" s="13"/>
      <c r="AO7" s="12"/>
      <c r="AP7" s="13"/>
      <c r="AQ7" s="12"/>
      <c r="AR7" s="13"/>
      <c r="AS7" s="12"/>
      <c r="AT7" s="13"/>
      <c r="AU7" s="12"/>
      <c r="AV7" s="13"/>
      <c r="AW7" s="12"/>
      <c r="AX7" s="13"/>
      <c r="AY7" s="12"/>
      <c r="AZ7" s="13"/>
      <c r="BA7" s="12"/>
      <c r="BB7" s="13"/>
      <c r="BC7" s="12"/>
      <c r="BD7" s="13"/>
    </row>
    <row r="8" spans="1:56" x14ac:dyDescent="0.15">
      <c r="A8" s="12">
        <v>6</v>
      </c>
      <c r="B8" s="13">
        <v>4550000</v>
      </c>
      <c r="C8" s="16"/>
      <c r="D8" s="13"/>
      <c r="E8" s="12">
        <v>6</v>
      </c>
      <c r="F8" s="13">
        <v>480000</v>
      </c>
      <c r="G8" s="12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2"/>
      <c r="AN8" s="13"/>
      <c r="AO8" s="12"/>
      <c r="AP8" s="13"/>
      <c r="AQ8" s="12"/>
      <c r="AR8" s="13"/>
      <c r="AS8" s="12"/>
      <c r="AT8" s="13"/>
      <c r="AU8" s="12"/>
      <c r="AV8" s="13"/>
      <c r="AW8" s="12"/>
      <c r="AX8" s="13"/>
      <c r="AY8" s="12"/>
      <c r="AZ8" s="13"/>
      <c r="BA8" s="12"/>
      <c r="BB8" s="13"/>
      <c r="BC8" s="12"/>
      <c r="BD8" s="13"/>
    </row>
    <row r="9" spans="1:56" x14ac:dyDescent="0.15">
      <c r="A9" s="12">
        <v>7</v>
      </c>
      <c r="B9" s="13">
        <v>4774000</v>
      </c>
      <c r="C9" s="16"/>
      <c r="D9" s="13"/>
      <c r="E9" s="16"/>
      <c r="F9" s="17"/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  <c r="U9" s="16"/>
      <c r="V9" s="17"/>
      <c r="W9" s="16"/>
      <c r="X9" s="17"/>
      <c r="Y9" s="16"/>
      <c r="Z9" s="17"/>
      <c r="AA9" s="16"/>
      <c r="AB9" s="17"/>
      <c r="AC9" s="16"/>
      <c r="AD9" s="17"/>
      <c r="AE9" s="16"/>
      <c r="AF9" s="17"/>
      <c r="AG9" s="16"/>
      <c r="AH9" s="17"/>
      <c r="AI9" s="16"/>
      <c r="AJ9" s="17"/>
      <c r="AK9" s="16"/>
      <c r="AL9" s="17"/>
      <c r="AM9" s="16"/>
      <c r="AN9" s="17"/>
      <c r="AO9" s="16"/>
      <c r="AP9" s="17"/>
      <c r="AQ9" s="16"/>
      <c r="AR9" s="17"/>
      <c r="AS9" s="16"/>
      <c r="AT9" s="17"/>
      <c r="AU9" s="16"/>
      <c r="AV9" s="17"/>
      <c r="AW9" s="16"/>
      <c r="AX9" s="17"/>
      <c r="AY9" s="16"/>
      <c r="AZ9" s="17"/>
      <c r="BA9" s="16"/>
      <c r="BB9" s="17"/>
      <c r="BC9" s="16"/>
      <c r="BD9" s="17"/>
    </row>
    <row r="10" spans="1:56" x14ac:dyDescent="0.15">
      <c r="A10" s="12">
        <v>8</v>
      </c>
      <c r="B10" s="13">
        <f>B9+224000</f>
        <v>4998000</v>
      </c>
      <c r="C10" s="16"/>
      <c r="D10" s="13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6"/>
      <c r="AB10" s="17"/>
      <c r="AC10" s="16"/>
      <c r="AD10" s="17"/>
      <c r="AE10" s="16"/>
      <c r="AF10" s="17"/>
      <c r="AG10" s="16"/>
      <c r="AH10" s="17"/>
      <c r="AI10" s="16"/>
      <c r="AJ10" s="17"/>
      <c r="AK10" s="16"/>
      <c r="AL10" s="17"/>
      <c r="AM10" s="16"/>
      <c r="AN10" s="17"/>
      <c r="AO10" s="16"/>
      <c r="AP10" s="17"/>
      <c r="AQ10" s="16"/>
      <c r="AR10" s="17"/>
      <c r="AS10" s="16"/>
      <c r="AT10" s="17"/>
      <c r="AU10" s="16"/>
      <c r="AV10" s="17"/>
      <c r="AW10" s="16"/>
      <c r="AX10" s="17"/>
      <c r="AY10" s="16"/>
      <c r="AZ10" s="17"/>
      <c r="BA10" s="16"/>
      <c r="BB10" s="17"/>
      <c r="BC10" s="16"/>
      <c r="BD10" s="17"/>
    </row>
    <row r="11" spans="1:56" x14ac:dyDescent="0.15">
      <c r="A11" s="12">
        <v>9</v>
      </c>
      <c r="B11" s="13">
        <f>B10+224000</f>
        <v>5222000</v>
      </c>
      <c r="C11" s="16"/>
      <c r="D11" s="13"/>
      <c r="E11" s="16"/>
      <c r="F11" s="17"/>
      <c r="G11" s="16"/>
      <c r="H11" s="17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6"/>
      <c r="Z11" s="17"/>
      <c r="AA11" s="16"/>
      <c r="AB11" s="17"/>
      <c r="AC11" s="16"/>
      <c r="AD11" s="17"/>
      <c r="AE11" s="16"/>
      <c r="AF11" s="17"/>
      <c r="AG11" s="16"/>
      <c r="AH11" s="17"/>
      <c r="AI11" s="16"/>
      <c r="AJ11" s="17"/>
      <c r="AK11" s="16"/>
      <c r="AL11" s="17"/>
      <c r="AM11" s="16"/>
      <c r="AN11" s="17"/>
      <c r="AO11" s="16"/>
      <c r="AP11" s="17"/>
      <c r="AQ11" s="16"/>
      <c r="AR11" s="17"/>
      <c r="AS11" s="16"/>
      <c r="AT11" s="17"/>
      <c r="AU11" s="16"/>
      <c r="AV11" s="17"/>
      <c r="AW11" s="16"/>
      <c r="AX11" s="17"/>
      <c r="AY11" s="16"/>
      <c r="AZ11" s="17"/>
      <c r="BA11" s="16"/>
      <c r="BB11" s="17"/>
      <c r="BC11" s="16"/>
      <c r="BD11" s="17"/>
    </row>
    <row r="12" spans="1:56" ht="18" thickBot="1" x14ac:dyDescent="0.2">
      <c r="A12" s="14">
        <v>10</v>
      </c>
      <c r="B12" s="15">
        <f>B11+224000</f>
        <v>5446000</v>
      </c>
      <c r="C12" s="18"/>
      <c r="D12" s="15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19"/>
      <c r="AC12" s="18"/>
      <c r="AD12" s="19"/>
      <c r="AE12" s="18"/>
      <c r="AF12" s="19"/>
      <c r="AG12" s="18"/>
      <c r="AH12" s="19"/>
      <c r="AI12" s="18"/>
      <c r="AJ12" s="19"/>
      <c r="AK12" s="18"/>
      <c r="AL12" s="19"/>
      <c r="AM12" s="18"/>
      <c r="AN12" s="19"/>
      <c r="AO12" s="18"/>
      <c r="AP12" s="19"/>
      <c r="AQ12" s="18"/>
      <c r="AR12" s="19"/>
      <c r="AS12" s="18"/>
      <c r="AT12" s="19"/>
      <c r="AU12" s="18"/>
      <c r="AV12" s="19"/>
      <c r="AW12" s="18"/>
      <c r="AX12" s="19"/>
      <c r="AY12" s="18"/>
      <c r="AZ12" s="19"/>
      <c r="BA12" s="18"/>
      <c r="BB12" s="19"/>
      <c r="BC12" s="18"/>
      <c r="BD12" s="19"/>
    </row>
    <row r="13" spans="1:56" x14ac:dyDescent="0.15">
      <c r="A13" s="2"/>
      <c r="B13" s="3"/>
    </row>
    <row r="14" spans="1:56" x14ac:dyDescent="0.15">
      <c r="A14" s="2"/>
      <c r="B14" s="3"/>
    </row>
    <row r="15" spans="1:56" x14ac:dyDescent="0.15">
      <c r="A15" s="2"/>
      <c r="B15" s="3"/>
    </row>
    <row r="16" spans="1:56" x14ac:dyDescent="0.15">
      <c r="A16" s="2"/>
      <c r="B16" s="3"/>
    </row>
    <row r="17" spans="1:42" x14ac:dyDescent="0.15">
      <c r="A17" s="2"/>
      <c r="B17" s="3"/>
      <c r="AP17" s="32"/>
    </row>
    <row r="18" spans="1:42" x14ac:dyDescent="0.15">
      <c r="A18" s="2"/>
      <c r="B18" s="3"/>
    </row>
    <row r="19" spans="1:42" x14ac:dyDescent="0.15">
      <c r="A19" s="2"/>
      <c r="B19" s="3"/>
    </row>
    <row r="20" spans="1:42" x14ac:dyDescent="0.15">
      <c r="A20" s="2"/>
      <c r="B20" s="3"/>
    </row>
    <row r="21" spans="1:42" x14ac:dyDescent="0.15">
      <c r="A21" s="2"/>
    </row>
  </sheetData>
  <mergeCells count="28">
    <mergeCell ref="AY1:AZ1"/>
    <mergeCell ref="BA1:BB1"/>
    <mergeCell ref="BC1:BD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U1:AV1"/>
    <mergeCell ref="AW1:AX1"/>
    <mergeCell ref="AK1:AL1"/>
    <mergeCell ref="AM1:AN1"/>
    <mergeCell ref="AO1:AP1"/>
    <mergeCell ref="AQ1:AR1"/>
    <mergeCell ref="AS1:AT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</vt:lpstr>
      <vt:lpstr>データベース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kyouiku</dc:creator>
  <cp:lastModifiedBy>岡林　あさひ</cp:lastModifiedBy>
  <cp:lastPrinted>2023-10-17T23:25:51Z</cp:lastPrinted>
  <dcterms:created xsi:type="dcterms:W3CDTF">2008-04-08T09:45:14Z</dcterms:created>
  <dcterms:modified xsi:type="dcterms:W3CDTF">2025-03-10T03:53:17Z</dcterms:modified>
</cp:coreProperties>
</file>