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O34"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<sst xmlns="http://schemas.openxmlformats.org/spreadsheetml/2006/main" count="1013" uniqueCount="538">
  <si>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</si>
  <si>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</si>
  <si>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</si>
  <si>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</si>
  <si>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</si>
  <si>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</si>
  <si>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</si>
  <si>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</si>
  <si>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</si>
  <si>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</si>
  <si>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</si>
  <si>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</si>
  <si>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</si>
  <si>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</si>
  <si>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</si>
  <si>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</si>
  <si>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</si>
  <si>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</si>
  <si>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</si>
  <si>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</si>
  <si>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</si>
  <si>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</si>
  <si>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</si>
  <si>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</si>
  <si>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</si>
  <si>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</si>
  <si>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</si>
  <si>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</si>
  <si>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</si>
  <si>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</si>
  <si>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</si>
  <si>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</si>
  <si>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</si>
  <si>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</si>
  <si>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</si>
  <si>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</si>
  <si>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</si>
  <si>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</si>
  <si>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</si>
  <si>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</si>
  <si>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</si>
  <si>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</si>
  <si>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</si>
  <si>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</si>
  <si>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</si>
  <si>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</si>
  <si>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</si>
  <si>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</si>
  <si>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</si>
  <si>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</si>
  <si>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</si>
  <si>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</si>
  <si>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</si>
  <si>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</si>
  <si>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</si>
  <si>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</si>
  <si>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</si>
  <si>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</si>
  <si>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</si>
  <si>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</si>
  <si>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</si>
  <si>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</si>
  <si>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</si>
  <si>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</si>
  <si>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</si>
  <si>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</si>
  <si>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</si>
  <si>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</si>
  <si>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</si>
  <si>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</si>
  <si>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</si>
  <si>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</si>
  <si>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</si>
  <si>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</si>
  <si>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</si>
  <si>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</si>
  <si>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</si>
  <si>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</si>
  <si>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</si>
  <si>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</si>
  <si>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</si>
  <si>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</si>
  <si>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中札内村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</si>
  <si>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</si>
  <si>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</si>
  <si>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</si>
  <si>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</si>
  <si>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</si>
  <si>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</si>
  <si>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</si>
  <si>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</si>
  <si>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</si>
  <si>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</si>
  <si>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</si>
  <si>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</si>
  <si>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</si>
  <si>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</si>
  <si>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</si>
  <si>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</si>
  <si>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</si>
  <si>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</si>
  <si>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</si>
  <si>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</si>
  <si>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</si>
  <si>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</si>
  <si>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</si>
  <si>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</si>
  <si>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</si>
  <si>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</si>
  <si>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</si>
  <si>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</si>
  <si>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</si>
  <si>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</si>
  <si>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</si>
  <si>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</si>
  <si>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</si>
  <si>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</si>
  <si>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</si>
  <si>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</si>
  <si>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</si>
  <si>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</si>
  <si>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</si>
  <si>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</si>
  <si>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</si>
  <si>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</si>
  <si>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</si>
  <si>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</si>
  <si>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</si>
  <si>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</si>
  <si>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</si>
  <si>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</si>
  <si>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</si>
  <si>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</si>
  <si>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</si>
  <si>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</si>
  <si>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</si>
  <si>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</si>
  <si>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</si>
  <si>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</si>
  <si>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</si>
  <si>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</si>
  <si>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</si>
  <si>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</si>
  <si>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</si>
  <si>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</si>
  <si>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</si>
  <si>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</si>
  <si>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</si>
  <si>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</si>
  <si>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</si>
  <si>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</si>
  <si>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</si>
  <si>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</si>
  <si>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</si>
  <si>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</si>
  <si>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</si>
  <si>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</si>
  <si>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</si>
  <si>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</si>
  <si>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</si>
  <si>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</si>
  <si>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</si>
  <si>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</si>
  <si>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</si>
  <si>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</si>
  <si>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</si>
  <si>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</si>
  <si>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</si>
  <si>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</si>
  <si>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</si>
  <si>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</si>
  <si>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</si>
  <si>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</si>
  <si>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</si>
  <si>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</si>
  <si>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</si>
  <si>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</si>
  <si>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</si>
  <si>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</si>
  <si>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</si>
  <si>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</si>
  <si>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</si>
  <si>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</si>
  <si>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</si>
  <si>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</si>
  <si>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</si>
  <si>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</si>
  <si>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</si>
  <si>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</si>
  <si>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</si>
  <si>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</si>
  <si>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</si>
  <si>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</si>
  <si>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</si>
  <si>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</si>
  <si>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</si>
  <si>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北海道中札内村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</si>
  <si>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</si>
  <si>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</si>
  <si>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</si>
  <si>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</si>
  <si>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</si>
  <si>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</si>
  <si>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</si>
  <si>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</si>
  <si>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</si>
  <si>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</si>
  <si>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</si>
  <si>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</si>
  <si>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</si>
  <si>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</si>
  <si>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</si>
  <si>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</si>
  <si>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</si>
  <si>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</si>
  <si>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</si>
  <si>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</si>
  <si>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</si>
  <si>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</si>
  <si>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</si>
  <si>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</si>
  <si>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</si>
  <si>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t>
    <phoneticPr fontId="18"/>
  </si>
  <si>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</si>
  <si>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</si>
  <si>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</si>
  <si>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</si>
  <si>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</si>
  <si>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</si>
  <si>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</si>
  <si>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</si>
  <si>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</si>
  <si>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</si>
  <si>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</si>
  <si>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</si>
  <si>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</si>
  <si>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</si>
  <si>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</si>
  <si>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</si>
  <si>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</si>
  <si>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</si>
  <si>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</si>
  <si>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</si>
  <si>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</si>
  <si>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</si>
  <si>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</si>
  <si>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</si>
  <si>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</si>
  <si>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</si>
  <si>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</si>
  <si>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</si>
  <si>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</si>
  <si>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</si>
  <si>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</si>
  <si>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</si>
  <si>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</si>
  <si>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</si>
  <si>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</si>
  <si>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</si>
  <si>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</si>
  <si>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</si>
  <si>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</si>
  <si>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</si>
  <si>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</si>
  <si>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</si>
  <si>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</si>
  <si>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</si>
  <si>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</si>
  <si>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</si>
  <si>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</si>
  <si>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</si>
  <si>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</si>
  <si>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</si>
  <si>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</si>
  <si>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</si>
  <si>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</si>
  <si>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</si>
  <si>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</si>
  <si>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</si>
  <si>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</si>
  <si>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</si>
  <si>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</si>
  <si>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</si>
  <si>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</si>
  <si>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</si>
  <si>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</si>
  <si>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</si>
  <si>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</si>
  <si>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</si>
  <si>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</si>
  <si>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</si>
  <si>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</si>
  <si>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</si>
  <si>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</si>
  <si>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</si>
  <si>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</si>
  <si>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</si>
  <si>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</si>
  <si>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</si>
  <si>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</si>
  <si>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</si>
  <si>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</si>
  <si>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</si>
  <si>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</si>
  <si>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</si>
  <si>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</si>
  <si>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</si>
  <si>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</si>
  <si>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</si>
  <si>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</si>
  <si>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</si>
  <si>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</si>
  <si>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</si>
  <si>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</si>
  <si>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</si>
  <si>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</si>
  <si>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</si>
  <si>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</si>
  <si>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</si>
  <si>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</si>
  <si>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</si>
  <si>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</si>
  <si>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</si>
  <si>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</si>
  <si>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</si>
  <si>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</si>
  <si>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</si>
  <si>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</si>
  <si>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</si>
  <si>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</si>
  <si>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</si>
  <si>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</si>
  <si>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</si>
  <si>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</si>
  <si>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</si>
  <si>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</si>
  <si>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</si>
  <si>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</si>
  <si>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</si>
  <si>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</si>
  <si>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</si>
  <si>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</si>
  <si>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</si>
  <si>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</si>
  <si>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</si>
  <si>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北海道中札内村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</si>
  <si>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</si>
  <si>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</si>
  <si>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</si>
  <si>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</si>
  <si>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</si>
  <si>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</si>
  <si>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</si>
  <si>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</si>
  <si>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</si>
  <si>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</si>
  <si>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</si>
  <si>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</si>
  <si>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</si>
  <si>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</si>
  <si>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</si>
  <si>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</si>
  <si>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</si>
  <si>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</si>
  <si>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</si>
  <si>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</si>
  <si>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</si>
  <si>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</si>
  <si>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</si>
  <si>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</si>
  <si>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</si>
  <si>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</si>
  <si>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</si>
  <si>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</si>
  <si>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</si>
  <si>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</si>
  <si>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</si>
  <si>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</si>
  <si>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</si>
  <si>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</si>
  <si>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</si>
  <si>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</si>
  <si>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</si>
  <si>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</si>
  <si>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</si>
  <si>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</si>
  <si>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</si>
  <si>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</si>
  <si>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</si>
  <si>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</si>
  <si>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</si>
  <si>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</si>
  <si>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</si>
  <si>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</si>
  <si>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</si>
  <si>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</si>
  <si>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</si>
  <si>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</si>
  <si>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</si>
  <si>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</si>
  <si>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</si>
  <si>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</si>
  <si>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</si>
  <si>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</si>
  <si>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</si>
  <si>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</si>
  <si>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</si>
  <si>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</si>
  <si>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</si>
  <si>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</si>
  <si>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</si>
  <si>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</si>
  <si>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</si>
  <si>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</si>
  <si>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</si>
  <si>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</si>
  <si>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</si>
  <si>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</si>
  <si>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</si>
  <si>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</si>
  <si>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</si>
  <si>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</si>
  <si>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</si>
  <si>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</si>
  <si>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</si>
  <si>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</si>
  <si>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</si>
  <si>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</si>
  <si>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</si>
  <si>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</si>
  <si>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</si>
  <si>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</si>
  <si>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</si>
  <si>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</si>
  <si>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</si>
  <si>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</si>
  <si>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</si>
  <si>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</si>
  <si>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</si>
  <si>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</si>
  <si>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</si>
  <si>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</si>
  <si>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</si>
  <si>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</si>
  <si>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</si>
  <si>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</si>
  <si>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</si>
  <si>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</si>
  <si>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</si>
  <si>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</si>
  <si>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</si>
  <si>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</si>
  <si>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</si>
  <si>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</si>
  <si>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</si>
  <si>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</si>
  <si>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</si>
  <si>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</si>
  <si>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</si>
  <si>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</si>
  <si>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</si>
  <si>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</si>
  <si>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</si>
  <si>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</si>
  <si>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</si>
  <si>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</si>
  <si>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</si>
  <si>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</si>
  <si>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</si>
  <si>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</si>
  <si>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</si>
  <si>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</si>
  <si>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</si>
  <si>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</si>
  <si>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</si>
  <si>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</si>
  <si>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</si>
  <si>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</si>
  <si>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</si>
  <si>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</si>
  <si>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</si>
  <si>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</si>
  <si>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</si>
  <si>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</si>
  <si>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</si>
  <si>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</si>
  <si>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</si>
  <si>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</si>
  <si>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</si>
  <si>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</si>
  <si>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</si>
  <si>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</si>
  <si>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</si>
  <si>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</si>
  <si>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</si>
  <si>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</si>
  <si>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</si>
  <si>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</si>
  <si>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</si>
  <si>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</si>
  <si>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</si>
  <si>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</si>
  <si>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</si>
  <si>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</si>
  <si>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</si>
  <si>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</si>
  <si>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</si>
  <si>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</si>
  <si>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</si>
  <si>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</si>
  <si>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</si>
  <si>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</si>
  <si>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</si>
  <si>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</si>
  <si>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</si>
  <si>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</si>
  <si>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</si>
  <si>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1.81</t>
  </si>
  <si>
    <t>▲ 0.17</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</si>
  <si>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</si>
  <si>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</si>
  <si>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</si>
  <si>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</si>
  <si>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</si>
  <si>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</si>
  <si>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</si>
  <si>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</si>
  <si>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南十勝農産加工農業協同組合連合会</t>
    <rPh sb="0" eb="1">
      <t>ミナミ</t>
    </rPh>
    <rPh sb="1" eb="3">
      <t>トカチ</t>
    </rPh>
    <rPh sb="3" eb="5">
      <t>ノウサン</t>
    </rPh>
    <rPh sb="5" eb="7">
      <t>カコウ</t>
    </rPh>
    <rPh sb="7" eb="9">
      <t>ノウギョウ</t>
    </rPh>
    <rPh sb="9" eb="11">
      <t>キョウドウ</t>
    </rPh>
    <rPh sb="11" eb="13">
      <t>クミアイ</t>
    </rPh>
    <rPh sb="13" eb="16">
      <t>レンゴウカイ</t>
    </rPh>
    <phoneticPr fontId="2"/>
  </si>
  <si>
    <t>-</t>
    <phoneticPr fontId="2"/>
  </si>
  <si>
    <t>-</t>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</si>
  <si>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</si>
  <si>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</si>
  <si>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2">
      <t>トカチ</t>
    </rPh>
    <rPh sb="2" eb="3">
      <t>ケン</t>
    </rPh>
    <rPh sb="3" eb="5">
      <t>フクゴウ</t>
    </rPh>
    <rPh sb="5" eb="7">
      <t>ジム</t>
    </rPh>
    <rPh sb="7" eb="9">
      <t>クミアイ</t>
    </rPh>
    <phoneticPr fontId="2"/>
  </si>
  <si>
    <t>南十勝消防事務組合</t>
    <rPh sb="0" eb="1">
      <t>ミナミ</t>
    </rPh>
    <rPh sb="1" eb="3">
      <t>トカチ</t>
    </rPh>
    <rPh sb="3" eb="5">
      <t>ショウボウ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</si>
  <si>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</si>
  <si>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法非適用</t>
    <rPh sb="0" eb="1">
      <t>ホウ</t>
    </rPh>
    <rPh sb="1" eb="2">
      <t>ヒ</t>
    </rPh>
    <rPh sb="2" eb="4">
      <t>テキヨウ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</si>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</sst>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148506</c:v>
                </c:pt>
                <c:pt idx="1">
                  <c:v>161797</c:v>
                </c:pt>
                <c:pt idx="2">
                  <c:v>189397</c:v>
                </c:pt>
                <c:pt idx="3">
                  <c:v>237370</c:v>
                </c:pt>
                <c:pt idx="4">
                  <c:v>257326</c:v>
                </c:pt>
              </c:numCache>
            </c:numRef>
          </c:val>
          <c:smooth val="0"/>
        </c:ser>
        <c:dLbls>
          <c:showLegendKey val="0"/>
          <c:showVal val="0"/>
          <c:showCatName val="0"/>
          <c:showSerName val="0"/>
          <c:showPercent val="0"/>
          <c:showBubbleSize val="0"/>
        </c:dLbls>
        <c:marker val="1"/>
        <c:smooth val="0"/>
        <c:axId val="359892096"/>
        <c:axId val="359894016"/>
      </c:lineChart>
      <c:catAx>
        <c:axId val="359892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894016"/>
        <c:crosses val="autoZero"/>
        <c:auto val="1"/>
        <c:lblAlgn val="ctr"/>
        <c:lblOffset val="100"/>
        <c:tickLblSkip val="1"/>
        <c:tickMarkSkip val="1"/>
        <c:noMultiLvlLbl val="0"/>
      </c:catAx>
      <c:valAx>
        <c:axId val="3598940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89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5.82</c:v>
                </c:pt>
                <c:pt idx="1">
                  <c:v>5.62</c:v>
                </c:pt>
                <c:pt idx="2">
                  <c:v>3.29</c:v>
                </c:pt>
                <c:pt idx="3">
                  <c:v>2.4</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48.46</c:v>
                </c:pt>
                <c:pt idx="1">
                  <c:v>53.6</c:v>
                </c:pt>
                <c:pt idx="2">
                  <c:v>51.93</c:v>
                </c:pt>
                <c:pt idx="3">
                  <c:v>55.23</c:v>
                </c:pt>
                <c:pt idx="4">
                  <c:v>61.6</c:v>
                </c:pt>
              </c:numCache>
            </c:numRef>
          </c:val>
        </c:ser>
        <c:dLbls>
          <c:showLegendKey val="0"/>
          <c:showVal val="0"/>
          <c:showCatName val="0"/>
          <c:showSerName val="0"/>
          <c:showPercent val="0"/>
          <c:showBubbleSize val="0"/>
        </c:dLbls>
        <c:gapWidth val="250"/>
        <c:overlap val="100"/>
        <c:axId val="361561088"/>
        <c:axId val="36261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2.91</c:v>
                </c:pt>
                <c:pt idx="1">
                  <c:v>2.21</c:v>
                </c:pt>
                <c:pt idx="2">
                  <c:v>-1.81</c:v>
                </c:pt>
                <c:pt idx="3">
                  <c:v>-0.17</c:v>
                </c:pt>
                <c:pt idx="4">
                  <c:v>4.47</c:v>
                </c:pt>
              </c:numCache>
            </c:numRef>
          </c:val>
          <c:smooth val="0"/>
        </c:ser>
        <c:dLbls>
          <c:showLegendKey val="0"/>
          <c:showVal val="0"/>
          <c:showCatName val="0"/>
          <c:showSerName val="0"/>
          <c:showPercent val="0"/>
          <c:showBubbleSize val="0"/>
        </c:dLbls>
        <c:marker val="1"/>
        <c:smooth val="0"/>
        <c:axId val="361561088"/>
        <c:axId val="362615936"/>
      </c:lineChart>
      <c:catAx>
        <c:axId val="36156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615936"/>
        <c:crosses val="autoZero"/>
        <c:auto val="1"/>
        <c:lblAlgn val="ctr"/>
        <c:lblOffset val="100"/>
        <c:tickLblSkip val="1"/>
        <c:tickMarkSkip val="1"/>
        <c:noMultiLvlLbl val="0"/>
      </c:catAx>
      <c:valAx>
        <c:axId val="36261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56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0.02</c:v>
                </c:pt>
                <c:pt idx="8">
                  <c:v>#N/A</c:v>
                </c:pt>
                <c:pt idx="9">
                  <c:v>0.01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7.0000000000000007E-2</c:v>
                </c:pt>
                <c:pt idx="4">
                  <c:v>#N/A</c:v>
                </c:pt>
                <c:pt idx="5">
                  <c:v>0.08</c:v>
                </c:pt>
                <c:pt idx="6">
                  <c:v>#N/A</c:v>
                </c:pt>
                <c:pt idx="7">
                  <c:v>0.13</c:v>
                </c:pt>
                <c:pt idx="8">
                  <c:v>#N/A</c:v>
                </c:pt>
                <c:pt idx="9">
                  <c:v>0.02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0.05</c:v>
                </c:pt>
                <c:pt idx="4">
                  <c:v>#N/A</c:v>
                </c:pt>
                <c:pt idx="5">
                  <c:v>0.04</c:v>
                </c:pt>
                <c:pt idx="6">
                  <c:v>#N/A</c:v>
                </c:pt>
                <c:pt idx="7">
                  <c:v>0.09</c:v>
                </c:pt>
                <c:pt idx="8">
                  <c:v>#N/A</c:v>
                </c:pt>
                <c:pt idx="9">
                  <c:v>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0.49</c:v>
                </c:pt>
                <c:pt idx="4">
                  <c:v>#N/A</c:v>
                </c:pt>
                <c:pt idx="5">
                  <c:v>0.09</c:v>
                </c:pt>
                <c:pt idx="6">
                  <c:v>#N/A</c:v>
                </c:pt>
                <c:pt idx="7">
                  <c:v>0.48</c:v>
                </c:pt>
                <c:pt idx="8">
                  <c:v>#N/A</c:v>
                </c:pt>
                <c:pt idx="9">
                  <c:v>0.15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1.54</c:v>
                </c:pt>
                <c:pt idx="2">
                  <c:v>#N/A</c:v>
                </c:pt>
                <c:pt idx="3">
                  <c:v>2.61</c:v>
                </c:pt>
                <c:pt idx="4">
                  <c:v>#N/A</c:v>
                </c:pt>
                <c:pt idx="5">
                  <c:v>0.95</c:v>
                </c:pt>
                <c:pt idx="6">
                  <c:v>#N/A</c:v>
                </c:pt>
                <c:pt idx="7">
                  <c:v>1.03</c:v>
                </c:pt>
                <c:pt idx="8">
                  <c:v>#N/A</c:v>
                </c:pt>
                <c:pt idx="9">
                  <c:v>2.0299999999999998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5.82</c:v>
                </c:pt>
                <c:pt idx="2">
                  <c:v>#N/A</c:v>
                </c:pt>
                <c:pt idx="3">
                  <c:v>5.61</c:v>
                </c:pt>
                <c:pt idx="4">
                  <c:v>#N/A</c:v>
                </c:pt>
                <c:pt idx="5">
                  <c:v>3.29</c:v>
                </c:pt>
                <c:pt idx="6">
                  <c:v>#N/A</c:v>
                </c:pt>
                <c:pt idx="7">
                  <c:v>2.39</c:v>
                </c:pt>
                <c:pt idx="8">
                  <c:v>#N/A</c:v>
                </c:pt>
                <c:pt idx="9">
                  <c:v>4.6500000000000004</c:v>
                </c:pt>
              </c:numCache>
            </c:numRef>
          </c:val>
        </c:ser>
        <c:dLbls>
          <c:showLegendKey val="0"/>
          <c:showVal val="0"/>
          <c:showCatName val="0"/>
          <c:showSerName val="0"/>
          <c:showPercent val="0"/>
          <c:showBubbleSize val="0"/>
        </c:dLbls>
        <c:gapWidth val="150"/>
        <c:overlap val="100"/>
        <c:axId val="362710144"/>
        <c:axId val="362711680"/>
      </c:barChart>
      <c:catAx>
        <c:axId val="3627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711680"/>
        <c:crosses val="autoZero"/>
        <c:auto val="1"/>
        <c:lblAlgn val="ctr"/>
        <c:lblOffset val="100"/>
        <c:tickLblSkip val="1"/>
        <c:tickMarkSkip val="1"/>
        <c:noMultiLvlLbl val="0"/>
      </c:catAx>
      <c:valAx>
        <c:axId val="36271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71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344</c:v>
                </c:pt>
                <c:pt idx="5">
                  <c:v>348</c:v>
                </c:pt>
                <c:pt idx="8">
                  <c:v>349</c:v>
                </c:pt>
                <c:pt idx="11">
                  <c:v>360</c:v>
                </c:pt>
                <c:pt idx="14">
                  <c:v>367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6</c:v>
                </c:pt>
                <c:pt idx="6">
                  <c:v>7</c:v>
                </c:pt>
                <c:pt idx="9">
                  <c:v>7</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88</c:v>
                </c:pt>
                <c:pt idx="3">
                  <c:v>87</c:v>
                </c:pt>
                <c:pt idx="6">
                  <c:v>83</c:v>
                </c:pt>
                <c:pt idx="9">
                  <c:v>87</c:v>
                </c:pt>
                <c:pt idx="12">
                  <c:v>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484</c:v>
                </c:pt>
                <c:pt idx="3">
                  <c:v>372</c:v>
                </c:pt>
                <c:pt idx="6">
                  <c:v>379</c:v>
                </c:pt>
                <c:pt idx="9">
                  <c:v>393</c:v>
                </c:pt>
                <c:pt idx="12">
                  <c:v>391</c:v>
                </c:pt>
              </c:numCache>
            </c:numRef>
          </c:val>
        </c:ser>
        <c:dLbls>
          <c:showLegendKey val="0"/>
          <c:showVal val="0"/>
          <c:showCatName val="0"/>
          <c:showSerName val="0"/>
          <c:showPercent val="0"/>
          <c:showBubbleSize val="0"/>
        </c:dLbls>
        <c:gapWidth val="100"/>
        <c:overlap val="100"/>
        <c:axId val="362922368"/>
        <c:axId val="36292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241</c:v>
                </c:pt>
                <c:pt idx="2">
                  <c:v>#N/A</c:v>
                </c:pt>
                <c:pt idx="3">
                  <c:v>#N/A</c:v>
                </c:pt>
                <c:pt idx="4">
                  <c:v>122</c:v>
                </c:pt>
                <c:pt idx="5">
                  <c:v>#N/A</c:v>
                </c:pt>
                <c:pt idx="6">
                  <c:v>#N/A</c:v>
                </c:pt>
                <c:pt idx="7">
                  <c:v>125</c:v>
                </c:pt>
                <c:pt idx="8">
                  <c:v>#N/A</c:v>
                </c:pt>
                <c:pt idx="9">
                  <c:v>#N/A</c:v>
                </c:pt>
                <c:pt idx="10">
                  <c:v>131</c:v>
                </c:pt>
                <c:pt idx="11">
                  <c:v>#N/A</c:v>
                </c:pt>
                <c:pt idx="12">
                  <c:v>#N/A</c:v>
                </c:pt>
                <c:pt idx="13">
                  <c:v>123</c:v>
                </c:pt>
                <c:pt idx="14">
                  <c:v>#N/A</c:v>
                </c:pt>
              </c:numCache>
            </c:numRef>
          </c:val>
          <c:smooth val="0"/>
        </c:ser>
        <c:dLbls>
          <c:showLegendKey val="0"/>
          <c:showVal val="0"/>
          <c:showCatName val="0"/>
          <c:showSerName val="0"/>
          <c:showPercent val="0"/>
          <c:showBubbleSize val="0"/>
        </c:dLbls>
        <c:marker val="1"/>
        <c:smooth val="0"/>
        <c:axId val="362922368"/>
        <c:axId val="362924288"/>
      </c:lineChart>
      <c:catAx>
        <c:axId val="3629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924288"/>
        <c:crosses val="autoZero"/>
        <c:auto val="1"/>
        <c:lblAlgn val="ctr"/>
        <c:lblOffset val="100"/>
        <c:tickLblSkip val="1"/>
        <c:tickMarkSkip val="1"/>
        <c:noMultiLvlLbl val="0"/>
      </c:catAx>
      <c:valAx>
        <c:axId val="36292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92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2902</c:v>
                </c:pt>
                <c:pt idx="5">
                  <c:v>2928</c:v>
                </c:pt>
                <c:pt idx="8">
                  <c:v>2883</c:v>
                </c:pt>
                <c:pt idx="11">
                  <c:v>3001</c:v>
                </c:pt>
                <c:pt idx="14">
                  <c:v>3146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880</c:v>
                </c:pt>
                <c:pt idx="5">
                  <c:v>903</c:v>
                </c:pt>
                <c:pt idx="8">
                  <c:v>917</c:v>
                </c:pt>
                <c:pt idx="11">
                  <c:v>908</c:v>
                </c:pt>
                <c:pt idx="14">
                  <c:v>930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3393</c:v>
                </c:pt>
                <c:pt idx="5">
                  <c:v>3491</c:v>
                </c:pt>
                <c:pt idx="8">
                  <c:v>3563</c:v>
                </c:pt>
                <c:pt idx="11">
                  <c:v>3459</c:v>
                </c:pt>
                <c:pt idx="14">
                  <c:v>3711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25</c:v>
                </c:pt>
                <c:pt idx="3">
                  <c:v>20</c:v>
                </c:pt>
                <c:pt idx="6">
                  <c:v>15</c:v>
                </c:pt>
                <c:pt idx="9">
                  <c:v>10</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786</c:v>
                </c:pt>
                <c:pt idx="3">
                  <c:v>701</c:v>
                </c:pt>
                <c:pt idx="6">
                  <c:v>685</c:v>
                </c:pt>
                <c:pt idx="9">
                  <c:v>656</c:v>
                </c:pt>
                <c:pt idx="12">
                  <c:v>639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c:v>
                </c:pt>
                <c:pt idx="3">
                  <c:v>47</c:v>
                </c:pt>
                <c:pt idx="6">
                  <c:v>41</c:v>
                </c:pt>
                <c:pt idx="9">
                  <c:v>35</c:v>
                </c:pt>
                <c:pt idx="12">
                  <c:v>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1100</c:v>
                </c:pt>
                <c:pt idx="3">
                  <c:v>1034</c:v>
                </c:pt>
                <c:pt idx="6">
                  <c:v>928</c:v>
                </c:pt>
                <c:pt idx="9">
                  <c:v>876</c:v>
                </c:pt>
                <c:pt idx="12">
                  <c:v>832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3847</c:v>
                </c:pt>
                <c:pt idx="3">
                  <c:v>3850</c:v>
                </c:pt>
                <c:pt idx="6">
                  <c:v>3899</c:v>
                </c:pt>
                <c:pt idx="9">
                  <c:v>3925</c:v>
                </c:pt>
                <c:pt idx="12">
                  <c:v>4107</c:v>
                </c:pt>
              </c:numCache>
            </c:numRef>
          </c:val>
        </c:ser>
        <c:dLbls>
          <c:showLegendKey val="0"/>
          <c:showVal val="0"/>
          <c:showCatName val="0"/>
          <c:showSerName val="0"/>
          <c:showPercent val="0"/>
          <c:showBubbleSize val="0"/>
        </c:dLbls>
        <c:gapWidth val="100"/>
        <c:overlap val="100"/>
        <c:axId val="363104896"/>
        <c:axId val="36311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63104896"/>
        <c:axId val="363115264"/>
      </c:lineChart>
      <c:catAx>
        <c:axId val="3631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3115264"/>
        <c:crosses val="autoZero"/>
        <c:auto val="1"/>
        <c:lblAlgn val="ctr"/>
        <c:lblOffset val="100"/>
        <c:tickLblSkip val="1"/>
        <c:tickMarkSkip val="1"/>
        <c:noMultiLvlLbl val="0"/>
      </c:catAx>
      <c:valAx>
        <c:axId val="36311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1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4,080
4,060
292.58
4,559,699
4,403,701
122,096
2,625,202
4,107,095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財政力指数については、</a:t>
          </a:r>
          <a:r>
            <a:rPr kumimoji="1" lang="en-US" altLang="ja-JP" sz="1300" baseline="0">
              <a:latin typeface="ＭＳ Ｐゴシック"/>
            </a:rPr>
            <a:t>0.25</a:t>
          </a:r>
          <a:r>
            <a:rPr kumimoji="1" lang="ja-JP" altLang="en-US" sz="1300" baseline="0">
              <a:latin typeface="ＭＳ Ｐゴシック"/>
            </a:rPr>
            <a:t>で北海道平均と同水準となったものの、類似団体平均よりは高い水準を維持しています。</a:t>
          </a:r>
          <a:endParaRPr kumimoji="1" lang="en-US" altLang="ja-JP" sz="1300" baseline="0">
            <a:latin typeface="ＭＳ Ｐゴシック"/>
          </a:endParaRPr>
        </a:p>
        <a:p>
          <a:r>
            <a:rPr kumimoji="1" lang="ja-JP" altLang="en-US" sz="1300" baseline="0">
              <a:latin typeface="ＭＳ Ｐゴシック"/>
            </a:rPr>
            <a:t>　要因としては、宅地分譲等により固定資産税が安定的に推移していることや農業所得の増による個人村民税の増があげられます。</a:t>
          </a:r>
          <a:endParaRPr kumimoji="1" lang="en-US" altLang="ja-JP" sz="1300" baseline="0">
            <a:latin typeface="ＭＳ Ｐゴシック"/>
          </a:endParaRPr>
        </a:p>
        <a:p>
          <a:r>
            <a:rPr kumimoji="1" lang="ja-JP" altLang="en-US" sz="1300" baseline="0">
              <a:latin typeface="ＭＳ Ｐゴシック"/>
            </a:rPr>
            <a:t>　しかし、歳入は地方交付税を含む依存財源の割合が高いため、今後も安定的な自主財源の確保に努めていきます。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68" name="直線コネクタ 67"/>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43</xdr:row>
      <xdr:rowOff>26307</xdr:rowOff>
    </xdr:to>
    <xdr:cxnSp macro="">
      <xdr:nvCxnSpPr>
        <xdr:cNvPr id="71" name="直線コネクタ 70"/>
        <xdr:cNvCxnSpPr/>
      </xdr:nvCxnSpPr>
      <xdr:spPr>
        <a:xfrm>
          <a:off x="3225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128815</xdr:rowOff>
    </xdr:to>
    <xdr:cxnSp macro="">
      <xdr:nvCxnSpPr>
        <xdr:cNvPr id="74" name="直線コネクタ 73"/>
        <xdr:cNvCxnSpPr/>
      </xdr:nvCxnSpPr>
      <xdr:spPr>
        <a:xfrm>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111578</xdr:rowOff>
    </xdr:to>
    <xdr:cxnSp macro="">
      <xdr:nvCxnSpPr>
        <xdr:cNvPr id="77" name="直線コネクタ 76"/>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7" name="円/楕円 86"/>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9270</xdr:rowOff>
    </xdr:from>
    <xdr:ext cx="762000" cy="259045"/>
    <xdr:sp macro="" textlink="">
      <xdr:nvSpPr>
        <xdr:cNvPr id="88"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89" name="円/楕円 88"/>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0" name="テキスト ボックス 89"/>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2" name="テキスト ボックス 91"/>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3" name="円/楕円 92"/>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94" name="テキスト ボックス 93"/>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5" name="円/楕円 94"/>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6" name="テキスト ボックス 95"/>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経常収支比率については、平成</a:t>
          </a:r>
          <a:r>
            <a:rPr kumimoji="1" lang="en-US" altLang="ja-JP" sz="1200">
              <a:latin typeface="ＭＳ Ｐゴシック"/>
            </a:rPr>
            <a:t>26</a:t>
          </a:r>
          <a:r>
            <a:rPr kumimoji="1" lang="ja-JP" altLang="en-US" sz="1200">
              <a:latin typeface="ＭＳ Ｐゴシック"/>
            </a:rPr>
            <a:t>年度の地方交付税の減少（前年比</a:t>
          </a:r>
          <a:r>
            <a:rPr kumimoji="1" lang="en-US" altLang="ja-JP" sz="1200">
              <a:latin typeface="ＭＳ Ｐゴシック"/>
            </a:rPr>
            <a:t>1</a:t>
          </a:r>
          <a:r>
            <a:rPr kumimoji="1" lang="ja-JP" altLang="en-US" sz="1200">
              <a:latin typeface="ＭＳ Ｐゴシック"/>
            </a:rPr>
            <a:t>億</a:t>
          </a:r>
          <a:r>
            <a:rPr kumimoji="1" lang="en-US" altLang="ja-JP" sz="1200">
              <a:latin typeface="ＭＳ Ｐゴシック"/>
            </a:rPr>
            <a:t>6,297</a:t>
          </a:r>
          <a:r>
            <a:rPr kumimoji="1" lang="ja-JP" altLang="en-US" sz="1200">
              <a:latin typeface="ＭＳ Ｐゴシック"/>
            </a:rPr>
            <a:t>万円減）等により比率は</a:t>
          </a:r>
          <a:r>
            <a:rPr kumimoji="1" lang="en-US" altLang="ja-JP" sz="1200">
              <a:latin typeface="ＭＳ Ｐゴシック"/>
            </a:rPr>
            <a:t>4.8%</a:t>
          </a:r>
          <a:r>
            <a:rPr kumimoji="1" lang="ja-JP" altLang="en-US" sz="1200">
              <a:latin typeface="ＭＳ Ｐゴシック"/>
            </a:rPr>
            <a:t>上昇し</a:t>
          </a:r>
          <a:r>
            <a:rPr kumimoji="1" lang="en-US" altLang="ja-JP" sz="1200">
              <a:latin typeface="ＭＳ Ｐゴシック"/>
            </a:rPr>
            <a:t>72.7%</a:t>
          </a:r>
          <a:r>
            <a:rPr kumimoji="1" lang="ja-JP" altLang="en-US" sz="1200">
              <a:latin typeface="ＭＳ Ｐゴシック"/>
            </a:rPr>
            <a:t>となったものの、全国平均、北海道平均及び類似団体平均よりも大幅に低い数値となっています。</a:t>
          </a:r>
          <a:endParaRPr kumimoji="1" lang="en-US" altLang="ja-JP" sz="1200">
            <a:latin typeface="ＭＳ Ｐゴシック"/>
          </a:endParaRPr>
        </a:p>
        <a:p>
          <a:r>
            <a:rPr kumimoji="1" lang="ja-JP" altLang="en-US" sz="1200">
              <a:latin typeface="ＭＳ Ｐゴシック"/>
            </a:rPr>
            <a:t>　要因としては、公債費分について平成</a:t>
          </a:r>
          <a:r>
            <a:rPr kumimoji="1" lang="en-US" altLang="ja-JP" sz="1200">
              <a:latin typeface="ＭＳ Ｐゴシック"/>
            </a:rPr>
            <a:t>22</a:t>
          </a:r>
          <a:r>
            <a:rPr kumimoji="1" lang="ja-JP" altLang="en-US" sz="1200">
              <a:latin typeface="ＭＳ Ｐゴシック"/>
            </a:rPr>
            <a:t>年度に地域総合整備事業債（文化創造センター建設時借入分）の返済終了に伴い元利償還金が大きく減ったことがあげられます。</a:t>
          </a:r>
          <a:endParaRPr kumimoji="1" lang="en-US" altLang="ja-JP" sz="1200">
            <a:latin typeface="ＭＳ Ｐゴシック"/>
          </a:endParaRPr>
        </a:p>
        <a:p>
          <a:r>
            <a:rPr kumimoji="1" lang="ja-JP" altLang="en-US" sz="1200">
              <a:latin typeface="ＭＳ Ｐゴシック"/>
            </a:rPr>
            <a:t>　しかし、地方交付税の動向が不透明な情勢にあること、公債費や扶助費について増加が見込まれることから、引き続き経常経費の節減に努めていきます。</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89988</xdr:rowOff>
    </xdr:from>
    <xdr:to>
      <xdr:col>7</xdr:col>
      <xdr:colOff>152400</xdr:colOff>
      <xdr:row>60</xdr:row>
      <xdr:rowOff>84001</xdr:rowOff>
    </xdr:to>
    <xdr:cxnSp macro="">
      <xdr:nvCxnSpPr>
        <xdr:cNvPr id="133" name="直線コネクタ 132"/>
        <xdr:cNvCxnSpPr/>
      </xdr:nvCxnSpPr>
      <xdr:spPr>
        <a:xfrm>
          <a:off x="4114800" y="10205538"/>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89988</xdr:rowOff>
    </xdr:from>
    <xdr:to>
      <xdr:col>6</xdr:col>
      <xdr:colOff>0</xdr:colOff>
      <xdr:row>59</xdr:row>
      <xdr:rowOff>138249</xdr:rowOff>
    </xdr:to>
    <xdr:cxnSp macro="">
      <xdr:nvCxnSpPr>
        <xdr:cNvPr id="136" name="直線コネクタ 135"/>
        <xdr:cNvCxnSpPr/>
      </xdr:nvCxnSpPr>
      <xdr:spPr>
        <a:xfrm flipV="1">
          <a:off x="3225800" y="1020553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138249</xdr:rowOff>
    </xdr:from>
    <xdr:to>
      <xdr:col>4</xdr:col>
      <xdr:colOff>482600</xdr:colOff>
      <xdr:row>60</xdr:row>
      <xdr:rowOff>90896</xdr:rowOff>
    </xdr:to>
    <xdr:cxnSp macro="">
      <xdr:nvCxnSpPr>
        <xdr:cNvPr id="139" name="直線コネクタ 138"/>
        <xdr:cNvCxnSpPr/>
      </xdr:nvCxnSpPr>
      <xdr:spPr>
        <a:xfrm flipV="1">
          <a:off x="2336800" y="1025379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90896</xdr:rowOff>
    </xdr:from>
    <xdr:to>
      <xdr:col>3</xdr:col>
      <xdr:colOff>279400</xdr:colOff>
      <xdr:row>61</xdr:row>
      <xdr:rowOff>67673</xdr:rowOff>
    </xdr:to>
    <xdr:cxnSp macro="">
      <xdr:nvCxnSpPr>
        <xdr:cNvPr id="142" name="直線コネクタ 141"/>
        <xdr:cNvCxnSpPr/>
      </xdr:nvCxnSpPr>
      <xdr:spPr>
        <a:xfrm flipV="1">
          <a:off x="1447800" y="10377896"/>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33201</xdr:rowOff>
    </xdr:from>
    <xdr:to>
      <xdr:col>7</xdr:col>
      <xdr:colOff>203200</xdr:colOff>
      <xdr:row>60</xdr:row>
      <xdr:rowOff>134801</xdr:rowOff>
    </xdr:to>
    <xdr:sp macro="" textlink="">
      <xdr:nvSpPr>
        <xdr:cNvPr id="152" name="円/楕円 151"/>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49728</xdr:rowOff>
    </xdr:from>
    <xdr:ext cx="762000" cy="259045"/>
    <xdr:sp macro="" textlink="">
      <xdr:nvSpPr>
        <xdr:cNvPr id="153" name="財政構造の弾力性該当値テキスト"/>
        <xdr:cNvSpPr txBox="1"/>
      </xdr:nvSpPr>
      <xdr:spPr>
        <a:xfrm>
          <a:off x="5041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39188</xdr:rowOff>
    </xdr:from>
    <xdr:to>
      <xdr:col>6</xdr:col>
      <xdr:colOff>50800</xdr:colOff>
      <xdr:row>59</xdr:row>
      <xdr:rowOff>140788</xdr:rowOff>
    </xdr:to>
    <xdr:sp macro="" textlink="">
      <xdr:nvSpPr>
        <xdr:cNvPr id="154" name="円/楕円 153"/>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150965</xdr:rowOff>
    </xdr:from>
    <xdr:ext cx="736600" cy="259045"/>
    <xdr:sp macro="" textlink="">
      <xdr:nvSpPr>
        <xdr:cNvPr id="155" name="テキスト ボックス 154"/>
        <xdr:cNvSpPr txBox="1"/>
      </xdr:nvSpPr>
      <xdr:spPr>
        <a:xfrm>
          <a:off x="3733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87449</xdr:rowOff>
    </xdr:from>
    <xdr:to>
      <xdr:col>4</xdr:col>
      <xdr:colOff>533400</xdr:colOff>
      <xdr:row>60</xdr:row>
      <xdr:rowOff>17599</xdr:rowOff>
    </xdr:to>
    <xdr:sp macro="" textlink="">
      <xdr:nvSpPr>
        <xdr:cNvPr id="156" name="円/楕円 155"/>
        <xdr:cNvSpPr/>
      </xdr:nvSpPr>
      <xdr:spPr>
        <a:xfrm>
          <a:off x="3175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27776</xdr:rowOff>
    </xdr:from>
    <xdr:ext cx="762000" cy="259045"/>
    <xdr:sp macro="" textlink="">
      <xdr:nvSpPr>
        <xdr:cNvPr id="157" name="テキスト ボックス 156"/>
        <xdr:cNvSpPr txBox="1"/>
      </xdr:nvSpPr>
      <xdr:spPr>
        <a:xfrm>
          <a:off x="2844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40096</xdr:rowOff>
    </xdr:from>
    <xdr:to>
      <xdr:col>3</xdr:col>
      <xdr:colOff>330200</xdr:colOff>
      <xdr:row>60</xdr:row>
      <xdr:rowOff>141696</xdr:rowOff>
    </xdr:to>
    <xdr:sp macro="" textlink="">
      <xdr:nvSpPr>
        <xdr:cNvPr id="158" name="円/楕円 157"/>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151873</xdr:rowOff>
    </xdr:from>
    <xdr:ext cx="762000" cy="259045"/>
    <xdr:sp macro="" textlink="">
      <xdr:nvSpPr>
        <xdr:cNvPr id="159" name="テキスト ボックス 158"/>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16873</xdr:rowOff>
    </xdr:from>
    <xdr:to>
      <xdr:col>2</xdr:col>
      <xdr:colOff>127000</xdr:colOff>
      <xdr:row>61</xdr:row>
      <xdr:rowOff>118473</xdr:rowOff>
    </xdr:to>
    <xdr:sp macro="" textlink="">
      <xdr:nvSpPr>
        <xdr:cNvPr id="160" name="円/楕円 159"/>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128650</xdr:rowOff>
    </xdr:from>
    <xdr:ext cx="762000" cy="259045"/>
    <xdr:sp macro="" textlink="">
      <xdr:nvSpPr>
        <xdr:cNvPr id="161" name="テキスト ボックス 160"/>
        <xdr:cNvSpPr txBox="1"/>
      </xdr:nvSpPr>
      <xdr:spPr>
        <a:xfrm>
          <a:off x="1066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[367,216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人当たり人件費・物件費等決算額については、全国平均及び北海道平均より大幅に高い水準にあります。</a:t>
          </a:r>
          <a:endParaRPr kumimoji="1" lang="en-US" altLang="ja-JP" sz="1300">
            <a:latin typeface="ＭＳ Ｐゴシック"/>
          </a:endParaRPr>
        </a:p>
        <a:p>
          <a:r>
            <a:rPr kumimoji="1" lang="ja-JP" altLang="en-US" sz="1300">
              <a:latin typeface="ＭＳ Ｐゴシック"/>
            </a:rPr>
            <a:t>　人件費についてはやや低い割合であるものの、物件費の割合が他団体と比較して大幅に高くなっているためです。</a:t>
          </a:r>
          <a:endParaRPr kumimoji="1" lang="en-US" altLang="ja-JP" sz="1300">
            <a:latin typeface="ＭＳ Ｐゴシック"/>
          </a:endParaRPr>
        </a:p>
        <a:p>
          <a:r>
            <a:rPr kumimoji="1" lang="ja-JP" altLang="en-US" sz="1300">
              <a:latin typeface="ＭＳ Ｐゴシック"/>
            </a:rPr>
            <a:t>　特に、近年は業務量の増加に伴う委託業務の増加、最低賃金の上昇等に伴う委託単価の上昇などにより委託料の増加がみられることから、物件費の割合が高くなっています。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42104</xdr:rowOff>
    </xdr:from>
    <xdr:to>
      <xdr:col>7</xdr:col>
      <xdr:colOff>152400</xdr:colOff>
      <xdr:row>83</xdr:row>
      <xdr:rowOff>62590</xdr:rowOff>
    </xdr:to>
    <xdr:cxnSp macro="">
      <xdr:nvCxnSpPr>
        <xdr:cNvPr id="195" name="直線コネクタ 194"/>
        <xdr:cNvCxnSpPr/>
      </xdr:nvCxnSpPr>
      <xdr:spPr>
        <a:xfrm>
          <a:off x="4114800" y="14272454"/>
          <a:ext cx="8382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35843</xdr:rowOff>
    </xdr:from>
    <xdr:to>
      <xdr:col>6</xdr:col>
      <xdr:colOff>0</xdr:colOff>
      <xdr:row>83</xdr:row>
      <xdr:rowOff>42104</xdr:rowOff>
    </xdr:to>
    <xdr:cxnSp macro="">
      <xdr:nvCxnSpPr>
        <xdr:cNvPr id="198" name="直線コネクタ 197"/>
        <xdr:cNvCxnSpPr/>
      </xdr:nvCxnSpPr>
      <xdr:spPr>
        <a:xfrm>
          <a:off x="3225800" y="14266193"/>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33596</xdr:rowOff>
    </xdr:from>
    <xdr:to>
      <xdr:col>4</xdr:col>
      <xdr:colOff>482600</xdr:colOff>
      <xdr:row>83</xdr:row>
      <xdr:rowOff>35843</xdr:rowOff>
    </xdr:to>
    <xdr:cxnSp macro="">
      <xdr:nvCxnSpPr>
        <xdr:cNvPr id="201" name="直線コネクタ 200"/>
        <xdr:cNvCxnSpPr/>
      </xdr:nvCxnSpPr>
      <xdr:spPr>
        <a:xfrm>
          <a:off x="2336800" y="14263946"/>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18104</xdr:rowOff>
    </xdr:from>
    <xdr:to>
      <xdr:col>3</xdr:col>
      <xdr:colOff>279400</xdr:colOff>
      <xdr:row>83</xdr:row>
      <xdr:rowOff>33596</xdr:rowOff>
    </xdr:to>
    <xdr:cxnSp macro="">
      <xdr:nvCxnSpPr>
        <xdr:cNvPr id="204" name="直線コネクタ 203"/>
        <xdr:cNvCxnSpPr/>
      </xdr:nvCxnSpPr>
      <xdr:spPr>
        <a:xfrm>
          <a:off x="1447800" y="14248454"/>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11790</xdr:rowOff>
    </xdr:from>
    <xdr:to>
      <xdr:col>7</xdr:col>
      <xdr:colOff>203200</xdr:colOff>
      <xdr:row>83</xdr:row>
      <xdr:rowOff>113390</xdr:rowOff>
    </xdr:to>
    <xdr:sp macro="" textlink="">
      <xdr:nvSpPr>
        <xdr:cNvPr id="214" name="円/楕円 213"/>
        <xdr:cNvSpPr/>
      </xdr:nvSpPr>
      <xdr:spPr>
        <a:xfrm>
          <a:off x="4902200" y="142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28317</xdr:rowOff>
    </xdr:from>
    <xdr:ext cx="762000" cy="259045"/>
    <xdr:sp macro="" textlink="">
      <xdr:nvSpPr>
        <xdr:cNvPr id="215" name="人件費・物件費等の状況該当値テキスト"/>
        <xdr:cNvSpPr txBox="1"/>
      </xdr:nvSpPr>
      <xdr:spPr>
        <a:xfrm>
          <a:off x="5041900" y="1408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367,216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162754</xdr:rowOff>
    </xdr:from>
    <xdr:to>
      <xdr:col>6</xdr:col>
      <xdr:colOff>50800</xdr:colOff>
      <xdr:row>83</xdr:row>
      <xdr:rowOff>92904</xdr:rowOff>
    </xdr:to>
    <xdr:sp macro="" textlink="">
      <xdr:nvSpPr>
        <xdr:cNvPr id="216" name="円/楕円 215"/>
        <xdr:cNvSpPr/>
      </xdr:nvSpPr>
      <xdr:spPr>
        <a:xfrm>
          <a:off x="4064000" y="142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103081</xdr:rowOff>
    </xdr:from>
    <xdr:ext cx="736600" cy="259045"/>
    <xdr:sp macro="" textlink="">
      <xdr:nvSpPr>
        <xdr:cNvPr id="217" name="テキスト ボックス 216"/>
        <xdr:cNvSpPr txBox="1"/>
      </xdr:nvSpPr>
      <xdr:spPr>
        <a:xfrm>
          <a:off x="3733800" y="1399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351,935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156493</xdr:rowOff>
    </xdr:from>
    <xdr:to>
      <xdr:col>4</xdr:col>
      <xdr:colOff>533400</xdr:colOff>
      <xdr:row>83</xdr:row>
      <xdr:rowOff>86643</xdr:rowOff>
    </xdr:to>
    <xdr:sp macro="" textlink="">
      <xdr:nvSpPr>
        <xdr:cNvPr id="218" name="円/楕円 217"/>
        <xdr:cNvSpPr/>
      </xdr:nvSpPr>
      <xdr:spPr>
        <a:xfrm>
          <a:off x="3175000" y="142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96820</xdr:rowOff>
    </xdr:from>
    <xdr:ext cx="762000" cy="259045"/>
    <xdr:sp macro="" textlink="">
      <xdr:nvSpPr>
        <xdr:cNvPr id="219" name="テキスト ボックス 218"/>
        <xdr:cNvSpPr txBox="1"/>
      </xdr:nvSpPr>
      <xdr:spPr>
        <a:xfrm>
          <a:off x="2844800" y="1398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154246</xdr:rowOff>
    </xdr:from>
    <xdr:to>
      <xdr:col>3</xdr:col>
      <xdr:colOff>330200</xdr:colOff>
      <xdr:row>83</xdr:row>
      <xdr:rowOff>84396</xdr:rowOff>
    </xdr:to>
    <xdr:sp macro="" textlink="">
      <xdr:nvSpPr>
        <xdr:cNvPr id="220" name="円/楕円 219"/>
        <xdr:cNvSpPr/>
      </xdr:nvSpPr>
      <xdr:spPr>
        <a:xfrm>
          <a:off x="2286000" y="142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69173</xdr:rowOff>
    </xdr:from>
    <xdr:ext cx="762000" cy="259045"/>
    <xdr:sp macro="" textlink="">
      <xdr:nvSpPr>
        <xdr:cNvPr id="221" name="テキスト ボックス 220"/>
        <xdr:cNvSpPr txBox="1"/>
      </xdr:nvSpPr>
      <xdr:spPr>
        <a:xfrm>
          <a:off x="1955800" y="1429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345,588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138754</xdr:rowOff>
    </xdr:from>
    <xdr:to>
      <xdr:col>2</xdr:col>
      <xdr:colOff>127000</xdr:colOff>
      <xdr:row>83</xdr:row>
      <xdr:rowOff>68904</xdr:rowOff>
    </xdr:to>
    <xdr:sp macro="" textlink="">
      <xdr:nvSpPr>
        <xdr:cNvPr id="222" name="円/楕円 221"/>
        <xdr:cNvSpPr/>
      </xdr:nvSpPr>
      <xdr:spPr>
        <a:xfrm>
          <a:off x="1397000" y="1419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53681</xdr:rowOff>
    </xdr:from>
    <xdr:ext cx="762000" cy="259045"/>
    <xdr:sp macro="" textlink="">
      <xdr:nvSpPr>
        <xdr:cNvPr id="223" name="テキスト ボックス 222"/>
        <xdr:cNvSpPr txBox="1"/>
      </xdr:nvSpPr>
      <xdr:spPr>
        <a:xfrm>
          <a:off x="1066800" y="1428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334,031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ラスパイレス指数については、国（</a:t>
          </a:r>
          <a:r>
            <a:rPr kumimoji="1" lang="en-US" altLang="ja-JP" sz="1300">
              <a:latin typeface="ＭＳ Ｐゴシック"/>
            </a:rPr>
            <a:t>100</a:t>
          </a:r>
          <a:r>
            <a:rPr kumimoji="1" lang="ja-JP" altLang="en-US" sz="1300">
              <a:latin typeface="ＭＳ Ｐゴシック"/>
            </a:rPr>
            <a:t>）と比較して低いものの、全国町村平均、類似団体平均よりも高くなっています。</a:t>
          </a:r>
          <a:endParaRPr kumimoji="1" lang="en-US" altLang="ja-JP" sz="1300">
            <a:latin typeface="ＭＳ Ｐゴシック"/>
          </a:endParaRPr>
        </a:p>
        <a:p>
          <a:r>
            <a:rPr kumimoji="1" lang="ja-JP" altLang="en-US" sz="1300">
              <a:latin typeface="ＭＳ Ｐゴシック"/>
            </a:rPr>
            <a:t>　年度により指数は前後しますが、引き続き給与水準の適正化に努めていきます。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105621</xdr:rowOff>
    </xdr:from>
    <xdr:to>
      <xdr:col>24</xdr:col>
      <xdr:colOff>558800</xdr:colOff>
      <xdr:row>86</xdr:row>
      <xdr:rowOff>141816</xdr:rowOff>
    </xdr:to>
    <xdr:cxnSp macro="">
      <xdr:nvCxnSpPr>
        <xdr:cNvPr id="257" name="直線コネクタ 256"/>
        <xdr:cNvCxnSpPr/>
      </xdr:nvCxnSpPr>
      <xdr:spPr>
        <a:xfrm>
          <a:off x="16179800" y="1485032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105621</xdr:rowOff>
    </xdr:from>
    <xdr:to>
      <xdr:col>23</xdr:col>
      <xdr:colOff>406400</xdr:colOff>
      <xdr:row>88</xdr:row>
      <xdr:rowOff>112607</xdr:rowOff>
    </xdr:to>
    <xdr:cxnSp macro="">
      <xdr:nvCxnSpPr>
        <xdr:cNvPr id="260" name="直線コネクタ 259"/>
        <xdr:cNvCxnSpPr/>
      </xdr:nvCxnSpPr>
      <xdr:spPr>
        <a:xfrm flipV="1">
          <a:off x="15290800" y="14850321"/>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112607</xdr:rowOff>
    </xdr:from>
    <xdr:to>
      <xdr:col>22</xdr:col>
      <xdr:colOff>203200</xdr:colOff>
      <xdr:row>88</xdr:row>
      <xdr:rowOff>136737</xdr:rowOff>
    </xdr:to>
    <xdr:cxnSp macro="">
      <xdr:nvCxnSpPr>
        <xdr:cNvPr id="263" name="直線コネクタ 262"/>
        <xdr:cNvCxnSpPr/>
      </xdr:nvCxnSpPr>
      <xdr:spPr>
        <a:xfrm flipV="1">
          <a:off x="14401800" y="152002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2539</xdr:rowOff>
    </xdr:from>
    <xdr:to>
      <xdr:col>21</xdr:col>
      <xdr:colOff>0</xdr:colOff>
      <xdr:row>88</xdr:row>
      <xdr:rowOff>136737</xdr:rowOff>
    </xdr:to>
    <xdr:cxnSp macro="">
      <xdr:nvCxnSpPr>
        <xdr:cNvPr id="266" name="直線コネクタ 265"/>
        <xdr:cNvCxnSpPr/>
      </xdr:nvCxnSpPr>
      <xdr:spPr>
        <a:xfrm>
          <a:off x="13512800" y="14918689"/>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6" name="円/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54821</xdr:rowOff>
    </xdr:from>
    <xdr:to>
      <xdr:col>23</xdr:col>
      <xdr:colOff>457200</xdr:colOff>
      <xdr:row>86</xdr:row>
      <xdr:rowOff>156421</xdr:rowOff>
    </xdr:to>
    <xdr:sp macro="" textlink="">
      <xdr:nvSpPr>
        <xdr:cNvPr id="278" name="円/楕円 277"/>
        <xdr:cNvSpPr/>
      </xdr:nvSpPr>
      <xdr:spPr>
        <a:xfrm>
          <a:off x="16129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141198</xdr:rowOff>
    </xdr:from>
    <xdr:ext cx="736600" cy="259045"/>
    <xdr:sp macro="" textlink="">
      <xdr:nvSpPr>
        <xdr:cNvPr id="279" name="テキスト ボックス 278"/>
        <xdr:cNvSpPr txBox="1"/>
      </xdr:nvSpPr>
      <xdr:spPr>
        <a:xfrm>
          <a:off x="15798800" y="1488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0" name="円/楕円 279"/>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81" name="テキスト ボックス 280"/>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82" name="円/楕円 281"/>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83" name="テキスト ボックス 282"/>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84" name="円/楕円 283"/>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85" name="テキスト ボックス 284"/>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人口千人当たり職員数については</a:t>
          </a:r>
          <a:r>
            <a:rPr kumimoji="1" lang="en-US" altLang="ja-JP" sz="1300">
              <a:latin typeface="ＭＳ Ｐゴシック"/>
            </a:rPr>
            <a:t>16.42</a:t>
          </a:r>
          <a:r>
            <a:rPr kumimoji="1" lang="ja-JP" altLang="en-US" sz="1300">
              <a:latin typeface="ＭＳ Ｐゴシック"/>
            </a:rPr>
            <a:t>人で、類似団体平均</a:t>
          </a:r>
          <a:r>
            <a:rPr kumimoji="1" lang="en-US" altLang="ja-JP" sz="1300">
              <a:latin typeface="ＭＳ Ｐゴシック"/>
            </a:rPr>
            <a:t>21.10</a:t>
          </a:r>
          <a:r>
            <a:rPr kumimoji="1" lang="ja-JP" altLang="en-US" sz="1300">
              <a:latin typeface="ＭＳ Ｐゴシック"/>
            </a:rPr>
            <a:t>と比較すると少ない職員数となっています。</a:t>
          </a:r>
          <a:endParaRPr kumimoji="1" lang="en-US" altLang="ja-JP" sz="1300">
            <a:latin typeface="ＭＳ Ｐゴシック"/>
          </a:endParaRPr>
        </a:p>
        <a:p>
          <a:r>
            <a:rPr kumimoji="1" lang="ja-JP" altLang="en-US" sz="1300">
              <a:latin typeface="ＭＳ Ｐゴシック"/>
            </a:rPr>
            <a:t>　定員適正化計画に基づき、退職者の不補充・新規採用者の抑制に努めてきたことによりますが、今後も事業量・業務量や類似団体との比較・検証等を行いながら、職員数の適正化に努めていきます。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8865</xdr:rowOff>
    </xdr:from>
    <xdr:to>
      <xdr:col>24</xdr:col>
      <xdr:colOff>558800</xdr:colOff>
      <xdr:row>61</xdr:row>
      <xdr:rowOff>11761</xdr:rowOff>
    </xdr:to>
    <xdr:cxnSp macro="">
      <xdr:nvCxnSpPr>
        <xdr:cNvPr id="317" name="直線コネクタ 316"/>
        <xdr:cNvCxnSpPr/>
      </xdr:nvCxnSpPr>
      <xdr:spPr>
        <a:xfrm flipV="1">
          <a:off x="16179800" y="1046731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5969</xdr:rowOff>
    </xdr:from>
    <xdr:to>
      <xdr:col>23</xdr:col>
      <xdr:colOff>406400</xdr:colOff>
      <xdr:row>61</xdr:row>
      <xdr:rowOff>11761</xdr:rowOff>
    </xdr:to>
    <xdr:cxnSp macro="">
      <xdr:nvCxnSpPr>
        <xdr:cNvPr id="320" name="直線コネクタ 319"/>
        <xdr:cNvCxnSpPr/>
      </xdr:nvCxnSpPr>
      <xdr:spPr>
        <a:xfrm>
          <a:off x="15290800" y="1046441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5969</xdr:rowOff>
    </xdr:from>
    <xdr:to>
      <xdr:col>22</xdr:col>
      <xdr:colOff>203200</xdr:colOff>
      <xdr:row>61</xdr:row>
      <xdr:rowOff>10795</xdr:rowOff>
    </xdr:to>
    <xdr:cxnSp macro="">
      <xdr:nvCxnSpPr>
        <xdr:cNvPr id="323" name="直線コネクタ 322"/>
        <xdr:cNvCxnSpPr/>
      </xdr:nvCxnSpPr>
      <xdr:spPr>
        <a:xfrm flipV="1">
          <a:off x="14401800" y="104644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10795</xdr:rowOff>
    </xdr:from>
    <xdr:to>
      <xdr:col>21</xdr:col>
      <xdr:colOff>0</xdr:colOff>
      <xdr:row>61</xdr:row>
      <xdr:rowOff>12726</xdr:rowOff>
    </xdr:to>
    <xdr:cxnSp macro="">
      <xdr:nvCxnSpPr>
        <xdr:cNvPr id="326" name="直線コネクタ 325"/>
        <xdr:cNvCxnSpPr/>
      </xdr:nvCxnSpPr>
      <xdr:spPr>
        <a:xfrm flipV="1">
          <a:off x="13512800" y="1046924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129515</xdr:rowOff>
    </xdr:from>
    <xdr:to>
      <xdr:col>24</xdr:col>
      <xdr:colOff>609600</xdr:colOff>
      <xdr:row>61</xdr:row>
      <xdr:rowOff>59665</xdr:rowOff>
    </xdr:to>
    <xdr:sp macro="" textlink="">
      <xdr:nvSpPr>
        <xdr:cNvPr id="336" name="円/楕円 335"/>
        <xdr:cNvSpPr/>
      </xdr:nvSpPr>
      <xdr:spPr>
        <a:xfrm>
          <a:off x="16967200" y="104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146042</xdr:rowOff>
    </xdr:from>
    <xdr:ext cx="762000" cy="259045"/>
    <xdr:sp macro="" textlink="">
      <xdr:nvSpPr>
        <xdr:cNvPr id="337" name="定員管理の状況該当値テキスト"/>
        <xdr:cNvSpPr txBox="1"/>
      </xdr:nvSpPr>
      <xdr:spPr>
        <a:xfrm>
          <a:off x="17106900" y="1026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132411</xdr:rowOff>
    </xdr:from>
    <xdr:to>
      <xdr:col>23</xdr:col>
      <xdr:colOff>457200</xdr:colOff>
      <xdr:row>61</xdr:row>
      <xdr:rowOff>62561</xdr:rowOff>
    </xdr:to>
    <xdr:sp macro="" textlink="">
      <xdr:nvSpPr>
        <xdr:cNvPr id="338" name="円/楕円 337"/>
        <xdr:cNvSpPr/>
      </xdr:nvSpPr>
      <xdr:spPr>
        <a:xfrm>
          <a:off x="16129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72738</xdr:rowOff>
    </xdr:from>
    <xdr:ext cx="736600" cy="259045"/>
    <xdr:sp macro="" textlink="">
      <xdr:nvSpPr>
        <xdr:cNvPr id="339" name="テキスト ボックス 338"/>
        <xdr:cNvSpPr txBox="1"/>
      </xdr:nvSpPr>
      <xdr:spPr>
        <a:xfrm>
          <a:off x="15798800" y="10188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126619</xdr:rowOff>
    </xdr:from>
    <xdr:to>
      <xdr:col>22</xdr:col>
      <xdr:colOff>254000</xdr:colOff>
      <xdr:row>61</xdr:row>
      <xdr:rowOff>56769</xdr:rowOff>
    </xdr:to>
    <xdr:sp macro="" textlink="">
      <xdr:nvSpPr>
        <xdr:cNvPr id="340" name="円/楕円 339"/>
        <xdr:cNvSpPr/>
      </xdr:nvSpPr>
      <xdr:spPr>
        <a:xfrm>
          <a:off x="15240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66946</xdr:rowOff>
    </xdr:from>
    <xdr:ext cx="762000" cy="259045"/>
    <xdr:sp macro="" textlink="">
      <xdr:nvSpPr>
        <xdr:cNvPr id="341" name="テキスト ボックス 340"/>
        <xdr:cNvSpPr txBox="1"/>
      </xdr:nvSpPr>
      <xdr:spPr>
        <a:xfrm>
          <a:off x="14909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131445</xdr:rowOff>
    </xdr:from>
    <xdr:to>
      <xdr:col>21</xdr:col>
      <xdr:colOff>50800</xdr:colOff>
      <xdr:row>61</xdr:row>
      <xdr:rowOff>61595</xdr:rowOff>
    </xdr:to>
    <xdr:sp macro="" textlink="">
      <xdr:nvSpPr>
        <xdr:cNvPr id="342" name="円/楕円 341"/>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71772</xdr:rowOff>
    </xdr:from>
    <xdr:ext cx="762000" cy="259045"/>
    <xdr:sp macro="" textlink="">
      <xdr:nvSpPr>
        <xdr:cNvPr id="343" name="テキスト ボックス 342"/>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133376</xdr:rowOff>
    </xdr:from>
    <xdr:to>
      <xdr:col>19</xdr:col>
      <xdr:colOff>533400</xdr:colOff>
      <xdr:row>61</xdr:row>
      <xdr:rowOff>63526</xdr:rowOff>
    </xdr:to>
    <xdr:sp macro="" textlink="">
      <xdr:nvSpPr>
        <xdr:cNvPr id="344" name="円/楕円 343"/>
        <xdr:cNvSpPr/>
      </xdr:nvSpPr>
      <xdr:spPr>
        <a:xfrm>
          <a:off x="13462000" y="10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73703</xdr:rowOff>
    </xdr:from>
    <xdr:ext cx="762000" cy="259045"/>
    <xdr:sp macro="" textlink="">
      <xdr:nvSpPr>
        <xdr:cNvPr id="345" name="テキスト ボックス 344"/>
        <xdr:cNvSpPr txBox="1"/>
      </xdr:nvSpPr>
      <xdr:spPr>
        <a:xfrm>
          <a:off x="13131800" y="1018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a:t>
          </a:r>
          <a:r>
            <a:rPr kumimoji="1" lang="en-US" altLang="ja-JP" sz="1300">
              <a:latin typeface="ＭＳ Ｐゴシック"/>
            </a:rPr>
            <a:t>5.1%</a:t>
          </a:r>
          <a:r>
            <a:rPr kumimoji="1" lang="ja-JP" altLang="en-US" sz="1300">
              <a:latin typeface="ＭＳ Ｐゴシック"/>
            </a:rPr>
            <a:t>で全国平均、北海道平均及び類似団体平均よりも低い数値となっています。</a:t>
          </a:r>
          <a:endParaRPr kumimoji="1" lang="en-US" altLang="ja-JP" sz="1300">
            <a:latin typeface="ＭＳ Ｐゴシック"/>
          </a:endParaRPr>
        </a:p>
        <a:p>
          <a:r>
            <a:rPr kumimoji="1" lang="ja-JP" altLang="en-US" sz="1300">
              <a:latin typeface="ＭＳ Ｐゴシック"/>
            </a:rPr>
            <a:t>　要因としては、地域総合整備事業債（中札内文化創造センター建設時借入分）の返済が平成</a:t>
          </a:r>
          <a:r>
            <a:rPr kumimoji="1" lang="en-US" altLang="ja-JP" sz="1300">
              <a:latin typeface="ＭＳ Ｐゴシック"/>
            </a:rPr>
            <a:t>22</a:t>
          </a:r>
          <a:r>
            <a:rPr kumimoji="1" lang="ja-JP" altLang="en-US" sz="1300">
              <a:latin typeface="ＭＳ Ｐゴシック"/>
            </a:rPr>
            <a:t>年度に終了したことがあげられます。</a:t>
          </a:r>
          <a:endParaRPr kumimoji="1" lang="en-US" altLang="ja-JP" sz="1300">
            <a:latin typeface="ＭＳ Ｐゴシック"/>
          </a:endParaRPr>
        </a:p>
        <a:p>
          <a:r>
            <a:rPr kumimoji="1" lang="ja-JP" altLang="en-US" sz="1300">
              <a:latin typeface="ＭＳ Ｐゴシック"/>
            </a:rPr>
            <a:t>　今後、施設整備事業債（きらきら保育園建設分）の元金償還開始（平成</a:t>
          </a:r>
          <a:r>
            <a:rPr kumimoji="1" lang="en-US" altLang="ja-JP" sz="1300">
              <a:latin typeface="ＭＳ Ｐゴシック"/>
            </a:rPr>
            <a:t>28</a:t>
          </a:r>
          <a:r>
            <a:rPr kumimoji="1" lang="ja-JP" altLang="en-US" sz="1300">
              <a:latin typeface="ＭＳ Ｐゴシック"/>
            </a:rPr>
            <a:t>年度）までは現行水準での推移を想定していますが、平成</a:t>
          </a:r>
          <a:r>
            <a:rPr kumimoji="1" lang="en-US" altLang="ja-JP" sz="1300">
              <a:latin typeface="ＭＳ Ｐゴシック"/>
            </a:rPr>
            <a:t>24</a:t>
          </a:r>
          <a:r>
            <a:rPr kumimoji="1" lang="ja-JP" altLang="en-US" sz="1300">
              <a:latin typeface="ＭＳ Ｐゴシック"/>
            </a:rPr>
            <a:t>年度以降大型事業の借入を行ってきていることから各借入の償還開始に伴い数値の上昇が想定されます。</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131826</xdr:rowOff>
    </xdr:from>
    <xdr:to>
      <xdr:col>24</xdr:col>
      <xdr:colOff>558800</xdr:colOff>
      <xdr:row>40</xdr:row>
      <xdr:rowOff>131826</xdr:rowOff>
    </xdr:to>
    <xdr:cxnSp macro="">
      <xdr:nvCxnSpPr>
        <xdr:cNvPr id="376" name="直線コネクタ 375"/>
        <xdr:cNvCxnSpPr/>
      </xdr:nvCxnSpPr>
      <xdr:spPr>
        <a:xfrm>
          <a:off x="16179800" y="69898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131826</xdr:rowOff>
    </xdr:from>
    <xdr:to>
      <xdr:col>23</xdr:col>
      <xdr:colOff>406400</xdr:colOff>
      <xdr:row>41</xdr:row>
      <xdr:rowOff>47244</xdr:rowOff>
    </xdr:to>
    <xdr:cxnSp macro="">
      <xdr:nvCxnSpPr>
        <xdr:cNvPr id="379" name="直線コネクタ 378"/>
        <xdr:cNvCxnSpPr/>
      </xdr:nvCxnSpPr>
      <xdr:spPr>
        <a:xfrm flipV="1">
          <a:off x="15290800" y="69898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47244</xdr:rowOff>
    </xdr:from>
    <xdr:to>
      <xdr:col>22</xdr:col>
      <xdr:colOff>203200</xdr:colOff>
      <xdr:row>41</xdr:row>
      <xdr:rowOff>143764</xdr:rowOff>
    </xdr:to>
    <xdr:cxnSp macro="">
      <xdr:nvCxnSpPr>
        <xdr:cNvPr id="382" name="直線コネクタ 381"/>
        <xdr:cNvCxnSpPr/>
      </xdr:nvCxnSpPr>
      <xdr:spPr>
        <a:xfrm flipV="1">
          <a:off x="14401800" y="707669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143764</xdr:rowOff>
    </xdr:from>
    <xdr:to>
      <xdr:col>21</xdr:col>
      <xdr:colOff>0</xdr:colOff>
      <xdr:row>42</xdr:row>
      <xdr:rowOff>59182</xdr:rowOff>
    </xdr:to>
    <xdr:cxnSp macro="">
      <xdr:nvCxnSpPr>
        <xdr:cNvPr id="385" name="直線コネクタ 384"/>
        <xdr:cNvCxnSpPr/>
      </xdr:nvCxnSpPr>
      <xdr:spPr>
        <a:xfrm flipV="1">
          <a:off x="13512800" y="71732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81026</xdr:rowOff>
    </xdr:from>
    <xdr:to>
      <xdr:col>24</xdr:col>
      <xdr:colOff>609600</xdr:colOff>
      <xdr:row>41</xdr:row>
      <xdr:rowOff>11176</xdr:rowOff>
    </xdr:to>
    <xdr:sp macro="" textlink="">
      <xdr:nvSpPr>
        <xdr:cNvPr id="395" name="円/楕円 394"/>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97553</xdr:rowOff>
    </xdr:from>
    <xdr:ext cx="762000" cy="259045"/>
    <xdr:sp macro="" textlink="">
      <xdr:nvSpPr>
        <xdr:cNvPr id="396"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81026</xdr:rowOff>
    </xdr:from>
    <xdr:to>
      <xdr:col>23</xdr:col>
      <xdr:colOff>457200</xdr:colOff>
      <xdr:row>41</xdr:row>
      <xdr:rowOff>11176</xdr:rowOff>
    </xdr:to>
    <xdr:sp macro="" textlink="">
      <xdr:nvSpPr>
        <xdr:cNvPr id="397" name="円/楕円 396"/>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21353</xdr:rowOff>
    </xdr:from>
    <xdr:ext cx="736600" cy="259045"/>
    <xdr:sp macro="" textlink="">
      <xdr:nvSpPr>
        <xdr:cNvPr id="398" name="テキスト ボックス 397"/>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167894</xdr:rowOff>
    </xdr:from>
    <xdr:to>
      <xdr:col>22</xdr:col>
      <xdr:colOff>254000</xdr:colOff>
      <xdr:row>41</xdr:row>
      <xdr:rowOff>98044</xdr:rowOff>
    </xdr:to>
    <xdr:sp macro="" textlink="">
      <xdr:nvSpPr>
        <xdr:cNvPr id="399" name="円/楕円 398"/>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400" name="テキスト ボックス 399"/>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92964</xdr:rowOff>
    </xdr:from>
    <xdr:to>
      <xdr:col>21</xdr:col>
      <xdr:colOff>50800</xdr:colOff>
      <xdr:row>42</xdr:row>
      <xdr:rowOff>23114</xdr:rowOff>
    </xdr:to>
    <xdr:sp macro="" textlink="">
      <xdr:nvSpPr>
        <xdr:cNvPr id="401" name="円/楕円 400"/>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33291</xdr:rowOff>
    </xdr:from>
    <xdr:ext cx="762000" cy="259045"/>
    <xdr:sp macro="" textlink="">
      <xdr:nvSpPr>
        <xdr:cNvPr id="402" name="テキスト ボックス 401"/>
        <xdr:cNvSpPr txBox="1"/>
      </xdr:nvSpPr>
      <xdr:spPr>
        <a:xfrm>
          <a:off x="14020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3" name="円/楕円 402"/>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120159</xdr:rowOff>
    </xdr:from>
    <xdr:ext cx="762000" cy="259045"/>
    <xdr:sp macro="" textlink="">
      <xdr:nvSpPr>
        <xdr:cNvPr id="404" name="テキスト ボックス 403"/>
        <xdr:cNvSpPr txBox="1"/>
      </xdr:nvSpPr>
      <xdr:spPr>
        <a:xfrm>
          <a:off x="13131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将来負担比率については、将来負担額よりも充当可能な財源（基金、普通交付税基準財政需要額算入見込額等）が上回っていることから算出されていません。</a:t>
          </a:r>
          <a:endParaRPr kumimoji="1" lang="en-US" altLang="ja-JP" sz="1300">
            <a:latin typeface="ＭＳ Ｐゴシック"/>
          </a:endParaRPr>
        </a:p>
        <a:p>
          <a:r>
            <a:rPr kumimoji="1" lang="ja-JP" altLang="en-US" sz="1300">
              <a:latin typeface="ＭＳ Ｐゴシック"/>
            </a:rPr>
            <a:t>　現時点では健全な財政状況にあるといえますが、新規事業の実施にあたっては少しでも有利な財源確保を検討するなど、今後も引き続き健全な財政運営に努めていきます。</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北海道中札内村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4,080
4,060
292.58
4,559,699
4,403,701
122,096
2,625,202
4,107,095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経常収支比率の人件費分は</a:t>
          </a:r>
          <a:r>
            <a:rPr kumimoji="1" lang="en-US" altLang="ja-JP" sz="1200">
              <a:latin typeface="ＭＳ Ｐゴシック"/>
            </a:rPr>
            <a:t>19.2%</a:t>
          </a:r>
          <a:r>
            <a:rPr kumimoji="1" lang="ja-JP" altLang="en-US" sz="1200">
              <a:latin typeface="ＭＳ Ｐゴシック"/>
            </a:rPr>
            <a:t>で、全国平均、北海道平均及び類似団体平均と比較しても低い水準となっています。</a:t>
          </a:r>
          <a:endParaRPr kumimoji="1" lang="en-US" altLang="ja-JP" sz="1200">
            <a:latin typeface="ＭＳ Ｐゴシック"/>
          </a:endParaRPr>
        </a:p>
        <a:p>
          <a:r>
            <a:rPr kumimoji="1" lang="ja-JP" altLang="en-US" sz="1200">
              <a:latin typeface="ＭＳ Ｐゴシック"/>
            </a:rPr>
            <a:t>　要因としては、定員適正化計画に基づき、退職者の不補充・新規採用者の抑制に努めてきたことがあげられます。</a:t>
          </a:r>
          <a:endParaRPr kumimoji="1" lang="en-US" altLang="ja-JP" sz="1200">
            <a:latin typeface="ＭＳ Ｐゴシック"/>
          </a:endParaRPr>
        </a:p>
        <a:p>
          <a:r>
            <a:rPr kumimoji="1" lang="ja-JP" altLang="en-US" sz="1200">
              <a:latin typeface="ＭＳ Ｐゴシック"/>
            </a:rPr>
            <a:t>　今後も適正な定員管理を行うことで、現行水準の維持に努めています。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35</xdr:row>
      <xdr:rowOff>1270</xdr:rowOff>
    </xdr:to>
    <xdr:cxnSp macro="">
      <xdr:nvCxnSpPr>
        <xdr:cNvPr id="64" name="直線コネクタ 63"/>
        <xdr:cNvCxnSpPr/>
      </xdr:nvCxnSpPr>
      <xdr:spPr>
        <a:xfrm>
          <a:off x="3987800" y="594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34</xdr:row>
      <xdr:rowOff>146050</xdr:rowOff>
    </xdr:to>
    <xdr:cxnSp macro="">
      <xdr:nvCxnSpPr>
        <xdr:cNvPr id="67" name="直線コネクタ 66"/>
        <xdr:cNvCxnSpPr/>
      </xdr:nvCxnSpPr>
      <xdr:spPr>
        <a:xfrm flipV="1">
          <a:off x="3098800" y="5948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146050</xdr:rowOff>
    </xdr:from>
    <xdr:to>
      <xdr:col>4</xdr:col>
      <xdr:colOff>346075</xdr:colOff>
      <xdr:row>35</xdr:row>
      <xdr:rowOff>12700</xdr:rowOff>
    </xdr:to>
    <xdr:cxnSp macro="">
      <xdr:nvCxnSpPr>
        <xdr:cNvPr id="70" name="直線コネクタ 69"/>
        <xdr:cNvCxnSpPr/>
      </xdr:nvCxnSpPr>
      <xdr:spPr>
        <a:xfrm flipV="1">
          <a:off x="2209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12700</xdr:rowOff>
    </xdr:from>
    <xdr:to>
      <xdr:col>3</xdr:col>
      <xdr:colOff>142875</xdr:colOff>
      <xdr:row>35</xdr:row>
      <xdr:rowOff>31750</xdr:rowOff>
    </xdr:to>
    <xdr:cxnSp macro="">
      <xdr:nvCxnSpPr>
        <xdr:cNvPr id="73" name="直線コネクタ 72"/>
        <xdr:cNvCxnSpPr/>
      </xdr:nvCxnSpPr>
      <xdr:spPr>
        <a:xfrm flipV="1">
          <a:off x="1320800" y="601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3" name="円/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4"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5" name="円/楕円 84"/>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6" name="テキスト ボックス 85"/>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95250</xdr:rowOff>
    </xdr:from>
    <xdr:to>
      <xdr:col>4</xdr:col>
      <xdr:colOff>396875</xdr:colOff>
      <xdr:row>35</xdr:row>
      <xdr:rowOff>25400</xdr:rowOff>
    </xdr:to>
    <xdr:sp macro="" textlink="">
      <xdr:nvSpPr>
        <xdr:cNvPr id="87" name="円/楕円 86"/>
        <xdr:cNvSpPr/>
      </xdr:nvSpPr>
      <xdr:spPr>
        <a:xfrm>
          <a:off x="3048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35577</xdr:rowOff>
    </xdr:from>
    <xdr:ext cx="762000" cy="259045"/>
    <xdr:sp macro="" textlink="">
      <xdr:nvSpPr>
        <xdr:cNvPr id="88" name="テキスト ボックス 87"/>
        <xdr:cNvSpPr txBox="1"/>
      </xdr:nvSpPr>
      <xdr:spPr>
        <a:xfrm>
          <a:off x="2717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133350</xdr:rowOff>
    </xdr:from>
    <xdr:to>
      <xdr:col>3</xdr:col>
      <xdr:colOff>193675</xdr:colOff>
      <xdr:row>35</xdr:row>
      <xdr:rowOff>63500</xdr:rowOff>
    </xdr:to>
    <xdr:sp macro="" textlink="">
      <xdr:nvSpPr>
        <xdr:cNvPr id="89" name="円/楕円 88"/>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73677</xdr:rowOff>
    </xdr:from>
    <xdr:ext cx="762000" cy="259045"/>
    <xdr:sp macro="" textlink="">
      <xdr:nvSpPr>
        <xdr:cNvPr id="90" name="テキスト ボックス 89"/>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1" name="円/楕円 90"/>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2" name="テキスト ボックス 91"/>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経常収支比率の物件費分は</a:t>
          </a:r>
          <a:r>
            <a:rPr kumimoji="1" lang="en-US" altLang="ja-JP" sz="1300">
              <a:latin typeface="ＭＳ Ｐゴシック"/>
            </a:rPr>
            <a:t>19.0%</a:t>
          </a:r>
          <a:r>
            <a:rPr kumimoji="1" lang="ja-JP" altLang="en-US" sz="1300">
              <a:latin typeface="ＭＳ Ｐゴシック"/>
            </a:rPr>
            <a:t>で、前年度より</a:t>
          </a:r>
          <a:r>
            <a:rPr kumimoji="1" lang="en-US" altLang="ja-JP" sz="1300">
              <a:latin typeface="ＭＳ Ｐゴシック"/>
            </a:rPr>
            <a:t>1.0%</a:t>
          </a:r>
          <a:r>
            <a:rPr kumimoji="1" lang="ja-JP" altLang="en-US" sz="1300">
              <a:latin typeface="ＭＳ Ｐゴシック"/>
            </a:rPr>
            <a:t>増加しており、また全国平均、北海道平均及び類似団体平均と比較しても高い水準となっています。</a:t>
          </a:r>
          <a:endParaRPr kumimoji="1" lang="en-US" altLang="ja-JP" sz="1300">
            <a:latin typeface="ＭＳ Ｐゴシック"/>
          </a:endParaRPr>
        </a:p>
        <a:p>
          <a:r>
            <a:rPr kumimoji="1" lang="ja-JP" altLang="en-US" sz="1300">
              <a:latin typeface="ＭＳ Ｐゴシック"/>
            </a:rPr>
            <a:t>　要因としては、業務量増加による委託業務の増加、最低賃金・燃料費の上昇等に伴う委託単価の上昇があげられます。</a:t>
          </a:r>
          <a:endParaRPr kumimoji="1" lang="en-US" altLang="ja-JP" sz="1300">
            <a:latin typeface="ＭＳ Ｐゴシック"/>
          </a:endParaRPr>
        </a:p>
        <a:p>
          <a:r>
            <a:rPr kumimoji="1" lang="ja-JP" altLang="en-US" sz="1300">
              <a:latin typeface="ＭＳ Ｐゴシック"/>
            </a:rPr>
            <a:t>　今後も業務の見直しや経費削減により物件費の縮減に努めまていきます。</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31750</xdr:rowOff>
    </xdr:to>
    <xdr:cxnSp macro="">
      <xdr:nvCxnSpPr>
        <xdr:cNvPr id="125" name="直線コネクタ 124"/>
        <xdr:cNvCxnSpPr/>
      </xdr:nvCxnSpPr>
      <xdr:spPr>
        <a:xfrm>
          <a:off x="15671800" y="321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165100</xdr:rowOff>
    </xdr:to>
    <xdr:cxnSp macro="">
      <xdr:nvCxnSpPr>
        <xdr:cNvPr id="128" name="直線コネクタ 127"/>
        <xdr:cNvCxnSpPr/>
      </xdr:nvCxnSpPr>
      <xdr:spPr>
        <a:xfrm flipV="1">
          <a:off x="14782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168910</xdr:rowOff>
    </xdr:to>
    <xdr:cxnSp macro="">
      <xdr:nvCxnSpPr>
        <xdr:cNvPr id="131" name="直線コネクタ 130"/>
        <xdr:cNvCxnSpPr/>
      </xdr:nvCxnSpPr>
      <xdr:spPr>
        <a:xfrm flipV="1">
          <a:off x="13893800" y="3251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115570</xdr:rowOff>
    </xdr:from>
    <xdr:to>
      <xdr:col>20</xdr:col>
      <xdr:colOff>158750</xdr:colOff>
      <xdr:row>19</xdr:row>
      <xdr:rowOff>168910</xdr:rowOff>
    </xdr:to>
    <xdr:cxnSp macro="">
      <xdr:nvCxnSpPr>
        <xdr:cNvPr id="134" name="直線コネクタ 133"/>
        <xdr:cNvCxnSpPr/>
      </xdr:nvCxnSpPr>
      <xdr:spPr>
        <a:xfrm>
          <a:off x="13004800" y="3373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4" name="円/楕円 143"/>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5"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6" name="円/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8" name="円/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118110</xdr:rowOff>
    </xdr:from>
    <xdr:to>
      <xdr:col>20</xdr:col>
      <xdr:colOff>209550</xdr:colOff>
      <xdr:row>20</xdr:row>
      <xdr:rowOff>48260</xdr:rowOff>
    </xdr:to>
    <xdr:sp macro="" textlink="">
      <xdr:nvSpPr>
        <xdr:cNvPr id="150" name="円/楕円 149"/>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33037</xdr:rowOff>
    </xdr:from>
    <xdr:ext cx="762000" cy="259045"/>
    <xdr:sp macro="" textlink="">
      <xdr:nvSpPr>
        <xdr:cNvPr id="151" name="テキスト ボックス 150"/>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64770</xdr:rowOff>
    </xdr:from>
    <xdr:to>
      <xdr:col>19</xdr:col>
      <xdr:colOff>6350</xdr:colOff>
      <xdr:row>19</xdr:row>
      <xdr:rowOff>166370</xdr:rowOff>
    </xdr:to>
    <xdr:sp macro="" textlink="">
      <xdr:nvSpPr>
        <xdr:cNvPr id="152" name="円/楕円 151"/>
        <xdr:cNvSpPr/>
      </xdr:nvSpPr>
      <xdr:spPr>
        <a:xfrm>
          <a:off x="12954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151147</xdr:rowOff>
    </xdr:from>
    <xdr:ext cx="762000" cy="259045"/>
    <xdr:sp macro="" textlink="">
      <xdr:nvSpPr>
        <xdr:cNvPr id="153" name="テキスト ボックス 152"/>
        <xdr:cNvSpPr txBox="1"/>
      </xdr:nvSpPr>
      <xdr:spPr>
        <a:xfrm>
          <a:off x="12623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経常収支比率の扶助費分は</a:t>
          </a:r>
          <a:r>
            <a:rPr kumimoji="1" lang="en-US" altLang="ja-JP" sz="1200">
              <a:latin typeface="ＭＳ Ｐゴシック"/>
            </a:rPr>
            <a:t>1.7%</a:t>
          </a:r>
          <a:r>
            <a:rPr kumimoji="1" lang="ja-JP" altLang="en-US" sz="1200">
              <a:latin typeface="ＭＳ Ｐゴシック"/>
            </a:rPr>
            <a:t>で、全国平均及び北海道平均と比較すると大幅に低い水準となっており、類似団体平均との比較でもやや低い水準となっています。</a:t>
          </a:r>
          <a:endParaRPr kumimoji="1" lang="en-US" altLang="ja-JP" sz="1200">
            <a:latin typeface="ＭＳ Ｐゴシック"/>
          </a:endParaRPr>
        </a:p>
        <a:p>
          <a:r>
            <a:rPr kumimoji="1" lang="ja-JP" altLang="en-US" sz="1200">
              <a:latin typeface="ＭＳ Ｐゴシック"/>
            </a:rPr>
            <a:t>　今後、高齢者支援施策や子育て支援施策の更なる進展により扶助費の増加が予想されますが、適正な水準維持に努めていきます。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45357</xdr:rowOff>
    </xdr:to>
    <xdr:cxnSp macro="">
      <xdr:nvCxnSpPr>
        <xdr:cNvPr id="187" name="直線コネクタ 186"/>
        <xdr:cNvCxnSpPr/>
      </xdr:nvCxnSpPr>
      <xdr:spPr>
        <a:xfrm>
          <a:off x="3987800" y="9303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0" name="直線コネクタ 189"/>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61685</xdr:rowOff>
    </xdr:to>
    <xdr:cxnSp macro="">
      <xdr:nvCxnSpPr>
        <xdr:cNvPr id="193" name="直線コネクタ 192"/>
        <xdr:cNvCxnSpPr/>
      </xdr:nvCxnSpPr>
      <xdr:spPr>
        <a:xfrm>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196" name="直線コネクタ 195"/>
        <xdr:cNvCxnSpPr/>
      </xdr:nvCxnSpPr>
      <xdr:spPr>
        <a:xfrm>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経常収支比率のうちその他（維持補修費、繰出金）に対する割合は</a:t>
          </a:r>
          <a:r>
            <a:rPr kumimoji="1" lang="en-US" altLang="ja-JP" sz="1200">
              <a:latin typeface="ＭＳ Ｐゴシック"/>
            </a:rPr>
            <a:t>11.7%</a:t>
          </a:r>
          <a:r>
            <a:rPr kumimoji="1" lang="ja-JP" altLang="en-US" sz="1200">
              <a:latin typeface="ＭＳ Ｐゴシック"/>
            </a:rPr>
            <a:t>で類似団体平均とほぼ同じ水準となっています。</a:t>
          </a:r>
          <a:endParaRPr kumimoji="1" lang="en-US" altLang="ja-JP" sz="1200">
            <a:latin typeface="ＭＳ Ｐゴシック"/>
          </a:endParaRPr>
        </a:p>
        <a:p>
          <a:r>
            <a:rPr kumimoji="1" lang="ja-JP" altLang="en-US" sz="1200">
              <a:latin typeface="ＭＳ Ｐゴシック"/>
            </a:rPr>
            <a:t>　医療給付費の増に伴う国民健康保険特別会計への財源補てん額増加による繰出金の増加などが懸念されることから、今後も適正な繰出しに努めるとともに、保険料や水道料金などの適正な負担の在り方についても検討を行っていきます。</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90424</xdr:rowOff>
    </xdr:to>
    <xdr:cxnSp macro="">
      <xdr:nvCxnSpPr>
        <xdr:cNvPr id="245" name="直線コネクタ 244"/>
        <xdr:cNvCxnSpPr/>
      </xdr:nvCxnSpPr>
      <xdr:spPr>
        <a:xfrm>
          <a:off x="15671800" y="96276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56</xdr:row>
      <xdr:rowOff>49276</xdr:rowOff>
    </xdr:to>
    <xdr:cxnSp macro="">
      <xdr:nvCxnSpPr>
        <xdr:cNvPr id="248" name="直線コネクタ 247"/>
        <xdr:cNvCxnSpPr/>
      </xdr:nvCxnSpPr>
      <xdr:spPr>
        <a:xfrm flipV="1">
          <a:off x="14782800" y="9627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49276</xdr:rowOff>
    </xdr:to>
    <xdr:cxnSp macro="">
      <xdr:nvCxnSpPr>
        <xdr:cNvPr id="251" name="直線コネクタ 250"/>
        <xdr:cNvCxnSpPr/>
      </xdr:nvCxnSpPr>
      <xdr:spPr>
        <a:xfrm>
          <a:off x="13893800" y="9604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143002</xdr:rowOff>
    </xdr:from>
    <xdr:to>
      <xdr:col>20</xdr:col>
      <xdr:colOff>158750</xdr:colOff>
      <xdr:row>56</xdr:row>
      <xdr:rowOff>3556</xdr:rowOff>
    </xdr:to>
    <xdr:cxnSp macro="">
      <xdr:nvCxnSpPr>
        <xdr:cNvPr id="254" name="直線コネクタ 253"/>
        <xdr:cNvCxnSpPr/>
      </xdr:nvCxnSpPr>
      <xdr:spPr>
        <a:xfrm>
          <a:off x="13004800" y="9572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64" name="円/楕円 263"/>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11701</xdr:rowOff>
    </xdr:from>
    <xdr:ext cx="762000" cy="259045"/>
    <xdr:sp macro="" textlink="">
      <xdr:nvSpPr>
        <xdr:cNvPr id="265" name="その他該当値テキスト"/>
        <xdr:cNvSpPr txBox="1"/>
      </xdr:nvSpPr>
      <xdr:spPr>
        <a:xfrm>
          <a:off x="165989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66" name="円/楕円 265"/>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67" name="テキスト ボックス 266"/>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8" name="円/楕円 267"/>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84853</xdr:rowOff>
    </xdr:from>
    <xdr:ext cx="762000" cy="259045"/>
    <xdr:sp macro="" textlink="">
      <xdr:nvSpPr>
        <xdr:cNvPr id="269" name="テキスト ボックス 268"/>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124206</xdr:rowOff>
    </xdr:from>
    <xdr:to>
      <xdr:col>20</xdr:col>
      <xdr:colOff>209550</xdr:colOff>
      <xdr:row>56</xdr:row>
      <xdr:rowOff>54356</xdr:rowOff>
    </xdr:to>
    <xdr:sp macro="" textlink="">
      <xdr:nvSpPr>
        <xdr:cNvPr id="270" name="円/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92202</xdr:rowOff>
    </xdr:from>
    <xdr:to>
      <xdr:col>19</xdr:col>
      <xdr:colOff>6350</xdr:colOff>
      <xdr:row>56</xdr:row>
      <xdr:rowOff>22352</xdr:rowOff>
    </xdr:to>
    <xdr:sp macro="" textlink="">
      <xdr:nvSpPr>
        <xdr:cNvPr id="272" name="円/楕円 271"/>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32529</xdr:rowOff>
    </xdr:from>
    <xdr:ext cx="762000" cy="259045"/>
    <xdr:sp macro="" textlink="">
      <xdr:nvSpPr>
        <xdr:cNvPr id="273" name="テキスト ボックス 272"/>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経常収支比率の補助費等分は</a:t>
          </a:r>
          <a:r>
            <a:rPr kumimoji="1" lang="en-US" altLang="ja-JP" sz="1200">
              <a:latin typeface="ＭＳ Ｐゴシック"/>
            </a:rPr>
            <a:t>9.5%</a:t>
          </a:r>
          <a:r>
            <a:rPr kumimoji="1" lang="ja-JP" altLang="en-US" sz="1200">
              <a:latin typeface="ＭＳ Ｐゴシック"/>
            </a:rPr>
            <a:t>で、前年度より</a:t>
          </a:r>
          <a:r>
            <a:rPr kumimoji="1" lang="en-US" altLang="ja-JP" sz="1200">
              <a:latin typeface="ＭＳ Ｐゴシック"/>
            </a:rPr>
            <a:t>0.6%</a:t>
          </a:r>
          <a:r>
            <a:rPr kumimoji="1" lang="ja-JP" altLang="en-US" sz="1200">
              <a:latin typeface="ＭＳ Ｐゴシック"/>
            </a:rPr>
            <a:t>増加しましたが、全国平均、北海道平均及び類似団体平均と比較すると低い水準となっています。</a:t>
          </a:r>
          <a:endParaRPr kumimoji="1" lang="en-US" altLang="ja-JP" sz="1200">
            <a:latin typeface="ＭＳ Ｐゴシック"/>
          </a:endParaRPr>
        </a:p>
        <a:p>
          <a:r>
            <a:rPr kumimoji="1" lang="ja-JP" altLang="en-US" sz="1200">
              <a:latin typeface="ＭＳ Ｐゴシック"/>
            </a:rPr>
            <a:t>　これまで村ではサンセット方式（終期設定）の導入など補助金の見直しを行ってきましたが、今後も引き続き補助費等の検証や見直しを行っていきます。</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161290</xdr:rowOff>
    </xdr:to>
    <xdr:cxnSp macro="">
      <xdr:nvCxnSpPr>
        <xdr:cNvPr id="303" name="直線コネクタ 302"/>
        <xdr:cNvCxnSpPr/>
      </xdr:nvCxnSpPr>
      <xdr:spPr>
        <a:xfrm>
          <a:off x="15671800" y="61346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133858</xdr:rowOff>
    </xdr:to>
    <xdr:cxnSp macro="">
      <xdr:nvCxnSpPr>
        <xdr:cNvPr id="306" name="直線コネクタ 305"/>
        <xdr:cNvCxnSpPr/>
      </xdr:nvCxnSpPr>
      <xdr:spPr>
        <a:xfrm>
          <a:off x="14782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147574</xdr:rowOff>
    </xdr:to>
    <xdr:cxnSp macro="">
      <xdr:nvCxnSpPr>
        <xdr:cNvPr id="309" name="直線コネクタ 308"/>
        <xdr:cNvCxnSpPr/>
      </xdr:nvCxnSpPr>
      <xdr:spPr>
        <a:xfrm flipV="1">
          <a:off x="13893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17272</xdr:rowOff>
    </xdr:to>
    <xdr:cxnSp macro="">
      <xdr:nvCxnSpPr>
        <xdr:cNvPr id="312" name="直線コネクタ 311"/>
        <xdr:cNvCxnSpPr/>
      </xdr:nvCxnSpPr>
      <xdr:spPr>
        <a:xfrm flipV="1">
          <a:off x="13004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2" name="円/楕円 32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3"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4" name="円/楕円 323"/>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5" name="テキスト ボックス 324"/>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6" name="円/楕円 325"/>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7" name="テキスト ボックス 326"/>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8" name="円/楕円 327"/>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9" name="テキスト ボックス 328"/>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0" name="円/楕円 32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1" name="テキスト ボックス 33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経常収支比率の公債費分は</a:t>
          </a:r>
          <a:r>
            <a:rPr kumimoji="1" lang="en-US" altLang="ja-JP" sz="1200">
              <a:latin typeface="ＭＳ Ｐゴシック"/>
            </a:rPr>
            <a:t>11.6%</a:t>
          </a:r>
          <a:r>
            <a:rPr kumimoji="1" lang="ja-JP" altLang="en-US" sz="1200">
              <a:latin typeface="ＭＳ Ｐゴシック"/>
            </a:rPr>
            <a:t>で、全国平均、北海道平均及び類似団体平均と比較しても低い水準となっています。</a:t>
          </a:r>
          <a:endParaRPr kumimoji="1" lang="en-US" altLang="ja-JP" sz="1200">
            <a:latin typeface="ＭＳ Ｐゴシック"/>
          </a:endParaRPr>
        </a:p>
        <a:p>
          <a:r>
            <a:rPr kumimoji="1" lang="ja-JP" altLang="en-US" sz="1200">
              <a:latin typeface="ＭＳ Ｐゴシック"/>
            </a:rPr>
            <a:t>　要因としては、平成</a:t>
          </a:r>
          <a:r>
            <a:rPr kumimoji="1" lang="en-US" altLang="ja-JP" sz="1200">
              <a:latin typeface="ＭＳ Ｐゴシック"/>
            </a:rPr>
            <a:t>22</a:t>
          </a:r>
          <a:r>
            <a:rPr kumimoji="1" lang="ja-JP" altLang="en-US" sz="1200">
              <a:latin typeface="ＭＳ Ｐゴシック"/>
            </a:rPr>
            <a:t>年度に地域総合整備事業債（中札内文化創造センター建設時の借入金）の返済が終了したことにより、元利償還金が大幅に減少したことがあげられます。</a:t>
          </a:r>
          <a:endParaRPr kumimoji="1" lang="en-US" altLang="ja-JP" sz="1200">
            <a:latin typeface="ＭＳ Ｐゴシック"/>
          </a:endParaRPr>
        </a:p>
        <a:p>
          <a:r>
            <a:rPr kumimoji="1" lang="ja-JP" altLang="en-US" sz="1200">
              <a:latin typeface="ＭＳ Ｐゴシック"/>
            </a:rPr>
            <a:t>　今後、大型事業（保育園移転新築、学校改修等）の償還開始に伴い公債費の増加が予想されますが、繰上償還等についても検討し適正な水準維持に努めています。</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92710</xdr:rowOff>
    </xdr:to>
    <xdr:cxnSp macro="">
      <xdr:nvCxnSpPr>
        <xdr:cNvPr id="363" name="直線コネクタ 362"/>
        <xdr:cNvCxnSpPr/>
      </xdr:nvCxnSpPr>
      <xdr:spPr>
        <a:xfrm>
          <a:off x="3987800" y="1293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81280</xdr:rowOff>
    </xdr:to>
    <xdr:cxnSp macro="">
      <xdr:nvCxnSpPr>
        <xdr:cNvPr id="366" name="直線コネクタ 365"/>
        <xdr:cNvCxnSpPr/>
      </xdr:nvCxnSpPr>
      <xdr:spPr>
        <a:xfrm flipV="1">
          <a:off x="3098800" y="12936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104140</xdr:rowOff>
    </xdr:to>
    <xdr:cxnSp macro="">
      <xdr:nvCxnSpPr>
        <xdr:cNvPr id="369" name="直線コネクタ 368"/>
        <xdr:cNvCxnSpPr/>
      </xdr:nvCxnSpPr>
      <xdr:spPr>
        <a:xfrm flipV="1">
          <a:off x="2209800" y="12940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104140</xdr:rowOff>
    </xdr:from>
    <xdr:to>
      <xdr:col>3</xdr:col>
      <xdr:colOff>142875</xdr:colOff>
      <xdr:row>76</xdr:row>
      <xdr:rowOff>100330</xdr:rowOff>
    </xdr:to>
    <xdr:cxnSp macro="">
      <xdr:nvCxnSpPr>
        <xdr:cNvPr id="372" name="直線コネクタ 371"/>
        <xdr:cNvCxnSpPr/>
      </xdr:nvCxnSpPr>
      <xdr:spPr>
        <a:xfrm flipV="1">
          <a:off x="1320800" y="1296289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2" name="円/楕円 38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84" name="円/楕円 383"/>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138447</xdr:rowOff>
    </xdr:from>
    <xdr:ext cx="736600" cy="259045"/>
    <xdr:sp macro="" textlink="">
      <xdr:nvSpPr>
        <xdr:cNvPr id="385" name="テキスト ボックス 384"/>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30480</xdr:rowOff>
    </xdr:from>
    <xdr:to>
      <xdr:col>4</xdr:col>
      <xdr:colOff>396875</xdr:colOff>
      <xdr:row>75</xdr:row>
      <xdr:rowOff>132080</xdr:rowOff>
    </xdr:to>
    <xdr:sp macro="" textlink="">
      <xdr:nvSpPr>
        <xdr:cNvPr id="386" name="円/楕円 385"/>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142257</xdr:rowOff>
    </xdr:from>
    <xdr:ext cx="762000" cy="259045"/>
    <xdr:sp macro="" textlink="">
      <xdr:nvSpPr>
        <xdr:cNvPr id="387" name="テキスト ボックス 386"/>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53340</xdr:rowOff>
    </xdr:from>
    <xdr:to>
      <xdr:col>3</xdr:col>
      <xdr:colOff>193675</xdr:colOff>
      <xdr:row>75</xdr:row>
      <xdr:rowOff>154939</xdr:rowOff>
    </xdr:to>
    <xdr:sp macro="" textlink="">
      <xdr:nvSpPr>
        <xdr:cNvPr id="388" name="円/楕円 387"/>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165117</xdr:rowOff>
    </xdr:from>
    <xdr:ext cx="762000" cy="259045"/>
    <xdr:sp macro="" textlink="">
      <xdr:nvSpPr>
        <xdr:cNvPr id="389" name="テキスト ボックス 388"/>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90" name="円/楕円 389"/>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91" name="テキスト ボックス 390"/>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経常収支比率のうち公債費以外分は</a:t>
          </a:r>
          <a:r>
            <a:rPr kumimoji="1" lang="en-US" altLang="ja-JP" sz="1200">
              <a:latin typeface="ＭＳ Ｐゴシック"/>
            </a:rPr>
            <a:t>61.1%</a:t>
          </a:r>
          <a:r>
            <a:rPr kumimoji="1" lang="ja-JP" altLang="en-US" sz="1200">
              <a:latin typeface="ＭＳ Ｐゴシック"/>
            </a:rPr>
            <a:t>で類似団体平均とほぼ同じ水準となっていますが、本村では特に物件費の割合が高くなっています。</a:t>
          </a:r>
          <a:endParaRPr kumimoji="1" lang="en-US" altLang="ja-JP" sz="1200">
            <a:latin typeface="ＭＳ Ｐゴシック"/>
          </a:endParaRPr>
        </a:p>
        <a:p>
          <a:r>
            <a:rPr kumimoji="1" lang="ja-JP" altLang="en-US" sz="1200">
              <a:latin typeface="ＭＳ Ｐゴシック"/>
            </a:rPr>
            <a:t>　要因としては、委託料の増加があげられますが、今後も財政の硬直化を防ぐため、各種事業の見直しや経常経費の節減に努めていきます。</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141696</xdr:rowOff>
    </xdr:from>
    <xdr:to>
      <xdr:col>24</xdr:col>
      <xdr:colOff>31750</xdr:colOff>
      <xdr:row>76</xdr:row>
      <xdr:rowOff>113937</xdr:rowOff>
    </xdr:to>
    <xdr:cxnSp macro="">
      <xdr:nvCxnSpPr>
        <xdr:cNvPr id="426" name="直線コネクタ 425"/>
        <xdr:cNvCxnSpPr/>
      </xdr:nvCxnSpPr>
      <xdr:spPr>
        <a:xfrm>
          <a:off x="15671800" y="13000446"/>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141696</xdr:rowOff>
    </xdr:from>
    <xdr:to>
      <xdr:col>22</xdr:col>
      <xdr:colOff>565150</xdr:colOff>
      <xdr:row>76</xdr:row>
      <xdr:rowOff>12700</xdr:rowOff>
    </xdr:to>
    <xdr:cxnSp macro="">
      <xdr:nvCxnSpPr>
        <xdr:cNvPr id="429" name="直線コネクタ 428"/>
        <xdr:cNvCxnSpPr/>
      </xdr:nvCxnSpPr>
      <xdr:spPr>
        <a:xfrm flipV="1">
          <a:off x="14782800" y="130004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110671</xdr:rowOff>
    </xdr:to>
    <xdr:cxnSp macro="">
      <xdr:nvCxnSpPr>
        <xdr:cNvPr id="432" name="直線コネクタ 431"/>
        <xdr:cNvCxnSpPr/>
      </xdr:nvCxnSpPr>
      <xdr:spPr>
        <a:xfrm flipV="1">
          <a:off x="13893800" y="13042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107406</xdr:rowOff>
    </xdr:from>
    <xdr:to>
      <xdr:col>20</xdr:col>
      <xdr:colOff>158750</xdr:colOff>
      <xdr:row>76</xdr:row>
      <xdr:rowOff>110671</xdr:rowOff>
    </xdr:to>
    <xdr:cxnSp macro="">
      <xdr:nvCxnSpPr>
        <xdr:cNvPr id="435" name="直線コネクタ 434"/>
        <xdr:cNvCxnSpPr/>
      </xdr:nvCxnSpPr>
      <xdr:spPr>
        <a:xfrm>
          <a:off x="13004800" y="13137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63137</xdr:rowOff>
    </xdr:from>
    <xdr:to>
      <xdr:col>24</xdr:col>
      <xdr:colOff>82550</xdr:colOff>
      <xdr:row>76</xdr:row>
      <xdr:rowOff>164737</xdr:rowOff>
    </xdr:to>
    <xdr:sp macro="" textlink="">
      <xdr:nvSpPr>
        <xdr:cNvPr id="445" name="円/楕円 444"/>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79664</xdr:rowOff>
    </xdr:from>
    <xdr:ext cx="762000" cy="259045"/>
    <xdr:sp macro="" textlink="">
      <xdr:nvSpPr>
        <xdr:cNvPr id="446" name="公債費以外該当値テキスト"/>
        <xdr:cNvSpPr txBox="1"/>
      </xdr:nvSpPr>
      <xdr:spPr>
        <a:xfrm>
          <a:off x="16598900" y="129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90896</xdr:rowOff>
    </xdr:from>
    <xdr:to>
      <xdr:col>22</xdr:col>
      <xdr:colOff>615950</xdr:colOff>
      <xdr:row>76</xdr:row>
      <xdr:rowOff>21047</xdr:rowOff>
    </xdr:to>
    <xdr:sp macro="" textlink="">
      <xdr:nvSpPr>
        <xdr:cNvPr id="447" name="円/楕円 446"/>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31223</xdr:rowOff>
    </xdr:from>
    <xdr:ext cx="736600" cy="259045"/>
    <xdr:sp macro="" textlink="">
      <xdr:nvSpPr>
        <xdr:cNvPr id="448" name="テキスト ボックス 447"/>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9" name="円/楕円 448"/>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0" name="テキスト ボックス 449"/>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59871</xdr:rowOff>
    </xdr:from>
    <xdr:to>
      <xdr:col>20</xdr:col>
      <xdr:colOff>209550</xdr:colOff>
      <xdr:row>76</xdr:row>
      <xdr:rowOff>161471</xdr:rowOff>
    </xdr:to>
    <xdr:sp macro="" textlink="">
      <xdr:nvSpPr>
        <xdr:cNvPr id="451" name="円/楕円 450"/>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146248</xdr:rowOff>
    </xdr:from>
    <xdr:ext cx="762000" cy="259045"/>
    <xdr:sp macro="" textlink="">
      <xdr:nvSpPr>
        <xdr:cNvPr id="452" name="テキスト ボックス 451"/>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56606</xdr:rowOff>
    </xdr:from>
    <xdr:to>
      <xdr:col>19</xdr:col>
      <xdr:colOff>6350</xdr:colOff>
      <xdr:row>76</xdr:row>
      <xdr:rowOff>158206</xdr:rowOff>
    </xdr:to>
    <xdr:sp macro="" textlink="">
      <xdr:nvSpPr>
        <xdr:cNvPr id="453" name="円/楕円 452"/>
        <xdr:cNvSpPr/>
      </xdr:nvSpPr>
      <xdr:spPr>
        <a:xfrm>
          <a:off x="12954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142983</xdr:rowOff>
    </xdr:from>
    <xdr:ext cx="762000" cy="259045"/>
    <xdr:sp macro="" textlink="">
      <xdr:nvSpPr>
        <xdr:cNvPr id="454" name="テキスト ボックス 453"/>
        <xdr:cNvSpPr txBox="1"/>
      </xdr:nvSpPr>
      <xdr:spPr>
        <a:xfrm>
          <a:off x="12623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北海道中札内村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102991</xdr:rowOff>
    </xdr:from>
    <xdr:to>
      <xdr:col>4</xdr:col>
      <xdr:colOff>1117600</xdr:colOff>
      <xdr:row>17</xdr:row>
      <xdr:rowOff>139720</xdr:rowOff>
    </xdr:to>
    <xdr:cxnSp macro="">
      <xdr:nvCxnSpPr>
        <xdr:cNvPr id="47" name="直線コネクタ 46"/>
        <xdr:cNvCxnSpPr/>
      </xdr:nvCxnSpPr>
      <xdr:spPr bwMode="auto">
        <a:xfrm flipV="1">
          <a:off x="5003800" y="3065266"/>
          <a:ext cx="647700" cy="3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139720</xdr:rowOff>
    </xdr:from>
    <xdr:to>
      <xdr:col>4</xdr:col>
      <xdr:colOff>469900</xdr:colOff>
      <xdr:row>17</xdr:row>
      <xdr:rowOff>146365</xdr:rowOff>
    </xdr:to>
    <xdr:cxnSp macro="">
      <xdr:nvCxnSpPr>
        <xdr:cNvPr id="50" name="直線コネクタ 49"/>
        <xdr:cNvCxnSpPr/>
      </xdr:nvCxnSpPr>
      <xdr:spPr bwMode="auto">
        <a:xfrm flipV="1">
          <a:off x="4305300" y="3101995"/>
          <a:ext cx="698500" cy="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131653</xdr:rowOff>
    </xdr:from>
    <xdr:to>
      <xdr:col>3</xdr:col>
      <xdr:colOff>904875</xdr:colOff>
      <xdr:row>17</xdr:row>
      <xdr:rowOff>146365</xdr:rowOff>
    </xdr:to>
    <xdr:cxnSp macro="">
      <xdr:nvCxnSpPr>
        <xdr:cNvPr id="53" name="直線コネクタ 52"/>
        <xdr:cNvCxnSpPr/>
      </xdr:nvCxnSpPr>
      <xdr:spPr bwMode="auto">
        <a:xfrm>
          <a:off x="3606800" y="3093928"/>
          <a:ext cx="698500" cy="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131653</xdr:rowOff>
    </xdr:from>
    <xdr:to>
      <xdr:col>3</xdr:col>
      <xdr:colOff>206375</xdr:colOff>
      <xdr:row>17</xdr:row>
      <xdr:rowOff>133566</xdr:rowOff>
    </xdr:to>
    <xdr:cxnSp macro="">
      <xdr:nvCxnSpPr>
        <xdr:cNvPr id="56" name="直線コネクタ 55"/>
        <xdr:cNvCxnSpPr/>
      </xdr:nvCxnSpPr>
      <xdr:spPr bwMode="auto">
        <a:xfrm flipV="1">
          <a:off x="2908300" y="3093928"/>
          <a:ext cx="698500" cy="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52191</xdr:rowOff>
    </xdr:from>
    <xdr:to>
      <xdr:col>5</xdr:col>
      <xdr:colOff>34925</xdr:colOff>
      <xdr:row>17</xdr:row>
      <xdr:rowOff>153791</xdr:rowOff>
    </xdr:to>
    <xdr:sp macro="" textlink="">
      <xdr:nvSpPr>
        <xdr:cNvPr id="66" name="円/楕円 65"/>
        <xdr:cNvSpPr/>
      </xdr:nvSpPr>
      <xdr:spPr bwMode="auto">
        <a:xfrm>
          <a:off x="5600700" y="301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24268</xdr:rowOff>
    </xdr:from>
    <xdr:ext cx="762000" cy="259045"/>
    <xdr:sp macro="" textlink="">
      <xdr:nvSpPr>
        <xdr:cNvPr id="67" name="人口1人当たり決算額の推移該当値テキスト130"/>
        <xdr:cNvSpPr txBox="1"/>
      </xdr:nvSpPr>
      <xdr:spPr>
        <a:xfrm>
          <a:off x="5740400" y="29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181,336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88920</xdr:rowOff>
    </xdr:from>
    <xdr:to>
      <xdr:col>4</xdr:col>
      <xdr:colOff>520700</xdr:colOff>
      <xdr:row>18</xdr:row>
      <xdr:rowOff>19070</xdr:rowOff>
    </xdr:to>
    <xdr:sp macro="" textlink="">
      <xdr:nvSpPr>
        <xdr:cNvPr id="68" name="円/楕円 67"/>
        <xdr:cNvSpPr/>
      </xdr:nvSpPr>
      <xdr:spPr bwMode="auto">
        <a:xfrm>
          <a:off x="4953000" y="305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3847</xdr:rowOff>
    </xdr:from>
    <xdr:ext cx="736600" cy="259045"/>
    <xdr:sp macro="" textlink="">
      <xdr:nvSpPr>
        <xdr:cNvPr id="69" name="テキスト ボックス 68"/>
        <xdr:cNvSpPr txBox="1"/>
      </xdr:nvSpPr>
      <xdr:spPr>
        <a:xfrm>
          <a:off x="4622800" y="3137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95565</xdr:rowOff>
    </xdr:from>
    <xdr:to>
      <xdr:col>3</xdr:col>
      <xdr:colOff>955675</xdr:colOff>
      <xdr:row>18</xdr:row>
      <xdr:rowOff>25715</xdr:rowOff>
    </xdr:to>
    <xdr:sp macro="" textlink="">
      <xdr:nvSpPr>
        <xdr:cNvPr id="70" name="円/楕円 69"/>
        <xdr:cNvSpPr/>
      </xdr:nvSpPr>
      <xdr:spPr bwMode="auto">
        <a:xfrm>
          <a:off x="4254500" y="305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10492</xdr:rowOff>
    </xdr:from>
    <xdr:ext cx="762000" cy="259045"/>
    <xdr:sp macro="" textlink="">
      <xdr:nvSpPr>
        <xdr:cNvPr id="71" name="テキスト ボックス 70"/>
        <xdr:cNvSpPr txBox="1"/>
      </xdr:nvSpPr>
      <xdr:spPr>
        <a:xfrm>
          <a:off x="3924300" y="314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80853</xdr:rowOff>
    </xdr:from>
    <xdr:to>
      <xdr:col>3</xdr:col>
      <xdr:colOff>257175</xdr:colOff>
      <xdr:row>18</xdr:row>
      <xdr:rowOff>11003</xdr:rowOff>
    </xdr:to>
    <xdr:sp macro="" textlink="">
      <xdr:nvSpPr>
        <xdr:cNvPr id="72" name="円/楕円 71"/>
        <xdr:cNvSpPr/>
      </xdr:nvSpPr>
      <xdr:spPr bwMode="auto">
        <a:xfrm>
          <a:off x="3556000" y="304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167230</xdr:rowOff>
    </xdr:from>
    <xdr:ext cx="762000" cy="259045"/>
    <xdr:sp macro="" textlink="">
      <xdr:nvSpPr>
        <xdr:cNvPr id="73" name="テキスト ボックス 72"/>
        <xdr:cNvSpPr txBox="1"/>
      </xdr:nvSpPr>
      <xdr:spPr>
        <a:xfrm>
          <a:off x="3225800" y="312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82766</xdr:rowOff>
    </xdr:from>
    <xdr:to>
      <xdr:col>2</xdr:col>
      <xdr:colOff>692150</xdr:colOff>
      <xdr:row>18</xdr:row>
      <xdr:rowOff>12916</xdr:rowOff>
    </xdr:to>
    <xdr:sp macro="" textlink="">
      <xdr:nvSpPr>
        <xdr:cNvPr id="74" name="円/楕円 73"/>
        <xdr:cNvSpPr/>
      </xdr:nvSpPr>
      <xdr:spPr bwMode="auto">
        <a:xfrm>
          <a:off x="2857500" y="304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169143</xdr:rowOff>
    </xdr:from>
    <xdr:ext cx="762000" cy="259045"/>
    <xdr:sp macro="" textlink="">
      <xdr:nvSpPr>
        <xdr:cNvPr id="75" name="テキスト ボックス 74"/>
        <xdr:cNvSpPr txBox="1"/>
      </xdr:nvSpPr>
      <xdr:spPr>
        <a:xfrm>
          <a:off x="2527300" y="313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324976</xdr:rowOff>
    </xdr:from>
    <xdr:to>
      <xdr:col>4</xdr:col>
      <xdr:colOff>1117600</xdr:colOff>
      <xdr:row>35</xdr:row>
      <xdr:rowOff>338402</xdr:rowOff>
    </xdr:to>
    <xdr:cxnSp macro="">
      <xdr:nvCxnSpPr>
        <xdr:cNvPr id="108" name="直線コネクタ 107"/>
        <xdr:cNvCxnSpPr/>
      </xdr:nvCxnSpPr>
      <xdr:spPr bwMode="auto">
        <a:xfrm>
          <a:off x="5003800" y="6935326"/>
          <a:ext cx="647700" cy="13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324976</xdr:rowOff>
    </xdr:from>
    <xdr:to>
      <xdr:col>4</xdr:col>
      <xdr:colOff>469900</xdr:colOff>
      <xdr:row>35</xdr:row>
      <xdr:rowOff>334234</xdr:rowOff>
    </xdr:to>
    <xdr:cxnSp macro="">
      <xdr:nvCxnSpPr>
        <xdr:cNvPr id="111" name="直線コネクタ 110"/>
        <xdr:cNvCxnSpPr/>
      </xdr:nvCxnSpPr>
      <xdr:spPr bwMode="auto">
        <a:xfrm flipV="1">
          <a:off x="4305300" y="6935326"/>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334234</xdr:rowOff>
    </xdr:from>
    <xdr:to>
      <xdr:col>3</xdr:col>
      <xdr:colOff>904875</xdr:colOff>
      <xdr:row>35</xdr:row>
      <xdr:rowOff>336566</xdr:rowOff>
    </xdr:to>
    <xdr:cxnSp macro="">
      <xdr:nvCxnSpPr>
        <xdr:cNvPr id="114" name="直線コネクタ 113"/>
        <xdr:cNvCxnSpPr/>
      </xdr:nvCxnSpPr>
      <xdr:spPr bwMode="auto">
        <a:xfrm flipV="1">
          <a:off x="3606800" y="6944584"/>
          <a:ext cx="6985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110305</xdr:rowOff>
    </xdr:from>
    <xdr:to>
      <xdr:col>3</xdr:col>
      <xdr:colOff>206375</xdr:colOff>
      <xdr:row>35</xdr:row>
      <xdr:rowOff>336566</xdr:rowOff>
    </xdr:to>
    <xdr:cxnSp macro="">
      <xdr:nvCxnSpPr>
        <xdr:cNvPr id="117" name="直線コネクタ 116"/>
        <xdr:cNvCxnSpPr/>
      </xdr:nvCxnSpPr>
      <xdr:spPr bwMode="auto">
        <a:xfrm>
          <a:off x="2908300" y="6720655"/>
          <a:ext cx="698500" cy="226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287602</xdr:rowOff>
    </xdr:from>
    <xdr:to>
      <xdr:col>5</xdr:col>
      <xdr:colOff>34925</xdr:colOff>
      <xdr:row>36</xdr:row>
      <xdr:rowOff>46302</xdr:rowOff>
    </xdr:to>
    <xdr:sp macro="" textlink="">
      <xdr:nvSpPr>
        <xdr:cNvPr id="127" name="円/楕円 126"/>
        <xdr:cNvSpPr/>
      </xdr:nvSpPr>
      <xdr:spPr bwMode="auto">
        <a:xfrm>
          <a:off x="5600700" y="689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259679</xdr:rowOff>
    </xdr:from>
    <xdr:ext cx="762000" cy="259045"/>
    <xdr:sp macro="" textlink="">
      <xdr:nvSpPr>
        <xdr:cNvPr id="128" name="人口1人当たり決算額の推移該当値テキスト445"/>
        <xdr:cNvSpPr txBox="1"/>
      </xdr:nvSpPr>
      <xdr:spPr>
        <a:xfrm>
          <a:off x="5740400" y="687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274176</xdr:rowOff>
    </xdr:from>
    <xdr:to>
      <xdr:col>4</xdr:col>
      <xdr:colOff>520700</xdr:colOff>
      <xdr:row>36</xdr:row>
      <xdr:rowOff>32876</xdr:rowOff>
    </xdr:to>
    <xdr:sp macro="" textlink="">
      <xdr:nvSpPr>
        <xdr:cNvPr id="129" name="円/楕円 128"/>
        <xdr:cNvSpPr/>
      </xdr:nvSpPr>
      <xdr:spPr bwMode="auto">
        <a:xfrm>
          <a:off x="4953000" y="688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17653</xdr:rowOff>
    </xdr:from>
    <xdr:ext cx="736600" cy="259045"/>
    <xdr:sp macro="" textlink="">
      <xdr:nvSpPr>
        <xdr:cNvPr id="130" name="テキスト ボックス 129"/>
        <xdr:cNvSpPr txBox="1"/>
      </xdr:nvSpPr>
      <xdr:spPr>
        <a:xfrm>
          <a:off x="4622800" y="6970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283434</xdr:rowOff>
    </xdr:from>
    <xdr:to>
      <xdr:col>3</xdr:col>
      <xdr:colOff>955675</xdr:colOff>
      <xdr:row>36</xdr:row>
      <xdr:rowOff>42134</xdr:rowOff>
    </xdr:to>
    <xdr:sp macro="" textlink="">
      <xdr:nvSpPr>
        <xdr:cNvPr id="131" name="円/楕円 130"/>
        <xdr:cNvSpPr/>
      </xdr:nvSpPr>
      <xdr:spPr bwMode="auto">
        <a:xfrm>
          <a:off x="4254500" y="689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26911</xdr:rowOff>
    </xdr:from>
    <xdr:ext cx="762000" cy="259045"/>
    <xdr:sp macro="" textlink="">
      <xdr:nvSpPr>
        <xdr:cNvPr id="132" name="テキスト ボックス 131"/>
        <xdr:cNvSpPr txBox="1"/>
      </xdr:nvSpPr>
      <xdr:spPr>
        <a:xfrm>
          <a:off x="3924300" y="69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285766</xdr:rowOff>
    </xdr:from>
    <xdr:to>
      <xdr:col>3</xdr:col>
      <xdr:colOff>257175</xdr:colOff>
      <xdr:row>36</xdr:row>
      <xdr:rowOff>44466</xdr:rowOff>
    </xdr:to>
    <xdr:sp macro="" textlink="">
      <xdr:nvSpPr>
        <xdr:cNvPr id="133" name="円/楕円 132"/>
        <xdr:cNvSpPr/>
      </xdr:nvSpPr>
      <xdr:spPr bwMode="auto">
        <a:xfrm>
          <a:off x="3556000" y="689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29243</xdr:rowOff>
    </xdr:from>
    <xdr:ext cx="762000" cy="259045"/>
    <xdr:sp macro="" textlink="">
      <xdr:nvSpPr>
        <xdr:cNvPr id="134" name="テキスト ボックス 133"/>
        <xdr:cNvSpPr txBox="1"/>
      </xdr:nvSpPr>
      <xdr:spPr>
        <a:xfrm>
          <a:off x="3225800" y="69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59505</xdr:rowOff>
    </xdr:from>
    <xdr:to>
      <xdr:col>2</xdr:col>
      <xdr:colOff>692150</xdr:colOff>
      <xdr:row>35</xdr:row>
      <xdr:rowOff>161105</xdr:rowOff>
    </xdr:to>
    <xdr:sp macro="" textlink="">
      <xdr:nvSpPr>
        <xdr:cNvPr id="135" name="円/楕円 134"/>
        <xdr:cNvSpPr/>
      </xdr:nvSpPr>
      <xdr:spPr bwMode="auto">
        <a:xfrm>
          <a:off x="2857500" y="666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145882</xdr:rowOff>
    </xdr:from>
    <xdr:ext cx="762000" cy="259045"/>
    <xdr:sp macro="" textlink="">
      <xdr:nvSpPr>
        <xdr:cNvPr id="136" name="テキスト ボックス 135"/>
        <xdr:cNvSpPr txBox="1"/>
      </xdr:nvSpPr>
      <xdr:spPr>
        <a:xfrm>
          <a:off x="2527300" y="67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一般会計における決算収支（実質収支額）は黒字であるため、実質赤字比率は算出されない状況にあります。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なお、標準財政規模に対する実質収支額の比率は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程度が望ましいとされています。おおむねこの範囲で推移しており、平成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4.65%</a:t>
          </a:r>
          <a:r>
            <a:rPr kumimoji="1" lang="ja-JP" altLang="en-US" sz="1200">
              <a:latin typeface="ＭＳ ゴシック" pitchFamily="49" charset="-128"/>
              <a:ea typeface="ＭＳ ゴシック" pitchFamily="49" charset="-128"/>
            </a:rPr>
            <a:t>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また、財政調整基金残高の標準財政規模費については増減があるものの、毎年積立を継続的できており金額は増加しています。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引き続き、緊急度や優先度を的確に判断し事業を実施することで、健全な財政運営に努めます。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各特別会計（国民健康保険事業、介護保険事業、後期高齢者医療事業、簡易水道事業、公共下水道事業）における決算収支（実質収支額）が黒字であるため算出され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（資金不足比率についても、公営企業会計における簡易水道事業、公共下水道事業が黒字であるため算出されていません。）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実質公債費比率については、地域総合整備事業債（中札内文化創造センター建設時借入分）の返済が平成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年度に終了し、元利償還金が大きく減ったことから低下傾向にあり平成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大型事業（きらきら保育園建設、中札内中学校大規模改修）等借入分の返済のため元利償還金の総額は増加していくと想定されることから、今後も返済財源（普通交付税算定額に算入される地方債の借入、使用料等が充当できる地方債の借入）を考慮し計画的な借入を行っていき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北海道中札内村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将来負担比率については、将来負担額（地方債残高、公営企業繰入見込額、退職手当負担見込額等）約</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億円よりも、充当可能な財源（基金、普通交付税基準財政需要額算入見込額等）が約</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億円と上回っていることから算出されていません。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しかし、現実的には全てを借入金の返済等に充てられるわけではないため、今後も引き続き財政の健全化に努めていく必要があります。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opLeftCell="A2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4559699</v>
      </c>
      <c r="BO4" s="349"/>
      <c r="BP4" s="349"/>
      <c r="BQ4" s="349"/>
      <c r="BR4" s="349"/>
      <c r="BS4" s="349"/>
      <c r="BT4" s="349"/>
      <c r="BU4" s="350"/>
      <c r="BV4" s="348">
        <v>4511096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2.4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4403701</v>
      </c>
      <c r="BO5" s="386"/>
      <c r="BP5" s="386"/>
      <c r="BQ5" s="386"/>
      <c r="BR5" s="386"/>
      <c r="BS5" s="386"/>
      <c r="BT5" s="386"/>
      <c r="BU5" s="387"/>
      <c r="BV5" s="385">
        <v>4173458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72.7</v>
      </c>
      <c r="CU5" s="383"/>
      <c r="CV5" s="383"/>
      <c r="CW5" s="383"/>
      <c r="CX5" s="383"/>
      <c r="CY5" s="383"/>
      <c r="CZ5" s="383"/>
      <c r="DA5" s="384"/>
      <c r="DB5" s="382">
        <v>67.900000000000006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155998</v>
      </c>
      <c r="BO6" s="386"/>
      <c r="BP6" s="386"/>
      <c r="BQ6" s="386"/>
      <c r="BR6" s="386"/>
      <c r="BS6" s="386"/>
      <c r="BT6" s="386"/>
      <c r="BU6" s="387"/>
      <c r="BV6" s="385">
        <v>337638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77.2</v>
      </c>
      <c r="CU6" s="423"/>
      <c r="CV6" s="423"/>
      <c r="CW6" s="423"/>
      <c r="CX6" s="423"/>
      <c r="CY6" s="423"/>
      <c r="CZ6" s="423"/>
      <c r="DA6" s="424"/>
      <c r="DB6" s="422">
        <v>72.599999999999994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33902</v>
      </c>
      <c r="BO7" s="386"/>
      <c r="BP7" s="386"/>
      <c r="BQ7" s="386"/>
      <c r="BR7" s="386"/>
      <c r="BS7" s="386"/>
      <c r="BT7" s="386"/>
      <c r="BU7" s="387"/>
      <c r="BV7" s="385">
        <v>271521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2625202</v>
      </c>
      <c r="CU7" s="386"/>
      <c r="CV7" s="386"/>
      <c r="CW7" s="386"/>
      <c r="CX7" s="386"/>
      <c r="CY7" s="386"/>
      <c r="CZ7" s="386"/>
      <c r="DA7" s="387"/>
      <c r="DB7" s="385">
        <v>2755170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122096</v>
      </c>
      <c r="BO8" s="386"/>
      <c r="BP8" s="386"/>
      <c r="BQ8" s="386"/>
      <c r="BR8" s="386"/>
      <c r="BS8" s="386"/>
      <c r="BT8" s="386"/>
      <c r="BU8" s="387"/>
      <c r="BV8" s="385">
        <v>66117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4006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55979</v>
      </c>
      <c r="BO9" s="386"/>
      <c r="BP9" s="386"/>
      <c r="BQ9" s="386"/>
      <c r="BR9" s="386"/>
      <c r="BS9" s="386"/>
      <c r="BT9" s="386"/>
      <c r="BU9" s="387"/>
      <c r="BV9" s="385">
        <v>-26009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9.6999999999999993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3983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61468</v>
      </c>
      <c r="BO10" s="386"/>
      <c r="BP10" s="386"/>
      <c r="BQ10" s="386"/>
      <c r="BR10" s="386"/>
      <c r="BS10" s="386"/>
      <c r="BT10" s="386"/>
      <c r="BU10" s="387"/>
      <c r="BV10" s="385">
        <v>21449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4080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4060</v>
      </c>
      <c r="S13" s="467"/>
      <c r="T13" s="467"/>
      <c r="U13" s="467"/>
      <c r="V13" s="468"/>
      <c r="W13" s="401" t="s">
        <v>123</v>
      </c>
      <c r="X13" s="402"/>
      <c r="Y13" s="402"/>
      <c r="Z13" s="402"/>
      <c r="AA13" s="402"/>
      <c r="AB13" s="392"/>
      <c r="AC13" s="436">
        <v>705</v>
      </c>
      <c r="AD13" s="437"/>
      <c r="AE13" s="437"/>
      <c r="AF13" s="437"/>
      <c r="AG13" s="476"/>
      <c r="AH13" s="436">
        <v>760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117447</v>
      </c>
      <c r="BO13" s="386"/>
      <c r="BP13" s="386"/>
      <c r="BQ13" s="386"/>
      <c r="BR13" s="386"/>
      <c r="BS13" s="386"/>
      <c r="BT13" s="386"/>
      <c r="BU13" s="387"/>
      <c r="BV13" s="385">
        <v>-4560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5.0999999999999996</v>
      </c>
      <c r="CU13" s="383"/>
      <c r="CV13" s="383"/>
      <c r="CW13" s="383"/>
      <c r="CX13" s="383"/>
      <c r="CY13" s="383"/>
      <c r="CZ13" s="383"/>
      <c r="DA13" s="384"/>
      <c r="DB13" s="382">
        <v>5.0999999999999996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4111</v>
      </c>
      <c r="S14" s="467"/>
      <c r="T14" s="467"/>
      <c r="U14" s="467"/>
      <c r="V14" s="468"/>
      <c r="W14" s="375"/>
      <c r="X14" s="376"/>
      <c r="Y14" s="376"/>
      <c r="Z14" s="376"/>
      <c r="AA14" s="376"/>
      <c r="AB14" s="365"/>
      <c r="AC14" s="469">
        <v>33.299999999999997</v>
      </c>
      <c r="AD14" s="470"/>
      <c r="AE14" s="470"/>
      <c r="AF14" s="470"/>
      <c r="AG14" s="471"/>
      <c r="AH14" s="469">
        <v>35.200000000000003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4088</v>
      </c>
      <c r="S15" s="467"/>
      <c r="T15" s="467"/>
      <c r="U15" s="467"/>
      <c r="V15" s="468"/>
      <c r="W15" s="401" t="s">
        <v>130</v>
      </c>
      <c r="X15" s="402"/>
      <c r="Y15" s="402"/>
      <c r="Z15" s="402"/>
      <c r="AA15" s="402"/>
      <c r="AB15" s="392"/>
      <c r="AC15" s="436">
        <v>345</v>
      </c>
      <c r="AD15" s="437"/>
      <c r="AE15" s="437"/>
      <c r="AF15" s="437"/>
      <c r="AG15" s="476"/>
      <c r="AH15" s="436">
        <v>282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585815</v>
      </c>
      <c r="BO15" s="349"/>
      <c r="BP15" s="349"/>
      <c r="BQ15" s="349"/>
      <c r="BR15" s="349"/>
      <c r="BS15" s="349"/>
      <c r="BT15" s="349"/>
      <c r="BU15" s="350"/>
      <c r="BV15" s="348">
        <v>558810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16.3</v>
      </c>
      <c r="AD16" s="470"/>
      <c r="AE16" s="470"/>
      <c r="AF16" s="470"/>
      <c r="AG16" s="471"/>
      <c r="AH16" s="469">
        <v>13.1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2303505</v>
      </c>
      <c r="BO16" s="386"/>
      <c r="BP16" s="386"/>
      <c r="BQ16" s="386"/>
      <c r="BR16" s="386"/>
      <c r="BS16" s="386"/>
      <c r="BT16" s="386"/>
      <c r="BU16" s="387"/>
      <c r="BV16" s="385">
        <v>2445475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1069</v>
      </c>
      <c r="AD17" s="437"/>
      <c r="AE17" s="437"/>
      <c r="AF17" s="437"/>
      <c r="AG17" s="476"/>
      <c r="AH17" s="436">
        <v>1117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733331</v>
      </c>
      <c r="BO17" s="386"/>
      <c r="BP17" s="386"/>
      <c r="BQ17" s="386"/>
      <c r="BR17" s="386"/>
      <c r="BS17" s="386"/>
      <c r="BT17" s="386"/>
      <c r="BU17" s="387"/>
      <c r="BV17" s="385">
        <v>685023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292.58</v>
      </c>
      <c r="M18" s="498"/>
      <c r="N18" s="498"/>
      <c r="O18" s="498"/>
      <c r="P18" s="498"/>
      <c r="Q18" s="498"/>
      <c r="R18" s="499"/>
      <c r="S18" s="499"/>
      <c r="T18" s="499"/>
      <c r="U18" s="499"/>
      <c r="V18" s="500"/>
      <c r="W18" s="403"/>
      <c r="X18" s="404"/>
      <c r="Y18" s="404"/>
      <c r="Z18" s="404"/>
      <c r="AA18" s="404"/>
      <c r="AB18" s="395"/>
      <c r="AC18" s="501">
        <v>50.4</v>
      </c>
      <c r="AD18" s="502"/>
      <c r="AE18" s="502"/>
      <c r="AF18" s="502"/>
      <c r="AG18" s="503"/>
      <c r="AH18" s="501">
        <v>51.7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1945054</v>
      </c>
      <c r="BO18" s="386"/>
      <c r="BP18" s="386"/>
      <c r="BQ18" s="386"/>
      <c r="BR18" s="386"/>
      <c r="BS18" s="386"/>
      <c r="BT18" s="386"/>
      <c r="BU18" s="387"/>
      <c r="BV18" s="385">
        <v>1916294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3264102</v>
      </c>
      <c r="BO19" s="386"/>
      <c r="BP19" s="386"/>
      <c r="BQ19" s="386"/>
      <c r="BR19" s="386"/>
      <c r="BS19" s="386"/>
      <c r="BT19" s="386"/>
      <c r="BU19" s="387"/>
      <c r="BV19" s="385">
        <v>3260591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1570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4107095</v>
      </c>
      <c r="BO23" s="386"/>
      <c r="BP23" s="386"/>
      <c r="BQ23" s="386"/>
      <c r="BR23" s="386"/>
      <c r="BS23" s="386"/>
      <c r="BT23" s="386"/>
      <c r="BU23" s="387"/>
      <c r="BV23" s="385">
        <v>3924973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6820</v>
      </c>
      <c r="R24" s="437"/>
      <c r="S24" s="437"/>
      <c r="T24" s="437"/>
      <c r="U24" s="437"/>
      <c r="V24" s="476"/>
      <c r="W24" s="531"/>
      <c r="X24" s="519"/>
      <c r="Y24" s="520"/>
      <c r="Z24" s="435" t="s">
        <v>154</v>
      </c>
      <c r="AA24" s="415"/>
      <c r="AB24" s="415"/>
      <c r="AC24" s="415"/>
      <c r="AD24" s="415"/>
      <c r="AE24" s="415"/>
      <c r="AF24" s="415"/>
      <c r="AG24" s="416"/>
      <c r="AH24" s="436">
        <v>64</v>
      </c>
      <c r="AI24" s="437"/>
      <c r="AJ24" s="437"/>
      <c r="AK24" s="437"/>
      <c r="AL24" s="476"/>
      <c r="AM24" s="436">
        <v>185728</v>
      </c>
      <c r="AN24" s="437"/>
      <c r="AO24" s="437"/>
      <c r="AP24" s="437"/>
      <c r="AQ24" s="437"/>
      <c r="AR24" s="476"/>
      <c r="AS24" s="436">
        <v>2902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3766488</v>
      </c>
      <c r="BO24" s="386"/>
      <c r="BP24" s="386"/>
      <c r="BQ24" s="386"/>
      <c r="BR24" s="386"/>
      <c r="BS24" s="386"/>
      <c r="BT24" s="386"/>
      <c r="BU24" s="387"/>
      <c r="BV24" s="385">
        <v>3636229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484346</v>
      </c>
      <c r="BO25" s="349"/>
      <c r="BP25" s="349"/>
      <c r="BQ25" s="349"/>
      <c r="BR25" s="349"/>
      <c r="BS25" s="349"/>
      <c r="BT25" s="349"/>
      <c r="BU25" s="350"/>
      <c r="BV25" s="348">
        <v>580751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5260</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2540</v>
      </c>
      <c r="R27" s="437"/>
      <c r="S27" s="437"/>
      <c r="T27" s="437"/>
      <c r="U27" s="437"/>
      <c r="V27" s="476"/>
      <c r="W27" s="531"/>
      <c r="X27" s="519"/>
      <c r="Y27" s="520"/>
      <c r="Z27" s="435" t="s">
        <v>164</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2010</v>
      </c>
      <c r="R28" s="437"/>
      <c r="S28" s="437"/>
      <c r="T28" s="437"/>
      <c r="U28" s="437"/>
      <c r="V28" s="476"/>
      <c r="W28" s="531"/>
      <c r="X28" s="519"/>
      <c r="Y28" s="520"/>
      <c r="Z28" s="435" t="s">
        <v>167</v>
      </c>
      <c r="AA28" s="415"/>
      <c r="AB28" s="415"/>
      <c r="AC28" s="415"/>
      <c r="AD28" s="415"/>
      <c r="AE28" s="415"/>
      <c r="AF28" s="415"/>
      <c r="AG28" s="416"/>
      <c r="AH28" s="436">
        <v>3</v>
      </c>
      <c r="AI28" s="437"/>
      <c r="AJ28" s="437"/>
      <c r="AK28" s="437"/>
      <c r="AL28" s="476"/>
      <c r="AM28" s="436">
        <v>8553</v>
      </c>
      <c r="AN28" s="437"/>
      <c r="AO28" s="437"/>
      <c r="AP28" s="437"/>
      <c r="AQ28" s="437"/>
      <c r="AR28" s="476"/>
      <c r="AS28" s="436">
        <v>2851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1617030</v>
      </c>
      <c r="BO28" s="349"/>
      <c r="BP28" s="349"/>
      <c r="BQ28" s="349"/>
      <c r="BR28" s="349"/>
      <c r="BS28" s="349"/>
      <c r="BT28" s="349"/>
      <c r="BU28" s="350"/>
      <c r="BV28" s="348">
        <v>1521562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6</v>
      </c>
      <c r="M29" s="437"/>
      <c r="N29" s="437"/>
      <c r="O29" s="437"/>
      <c r="P29" s="476"/>
      <c r="Q29" s="436">
        <v>1610</v>
      </c>
      <c r="R29" s="437"/>
      <c r="S29" s="437"/>
      <c r="T29" s="437"/>
      <c r="U29" s="437"/>
      <c r="V29" s="476"/>
      <c r="W29" s="532"/>
      <c r="X29" s="533"/>
      <c r="Y29" s="534"/>
      <c r="Z29" s="435" t="s">
        <v>171</v>
      </c>
      <c r="AA29" s="415"/>
      <c r="AB29" s="415"/>
      <c r="AC29" s="415"/>
      <c r="AD29" s="415"/>
      <c r="AE29" s="415"/>
      <c r="AF29" s="415"/>
      <c r="AG29" s="416"/>
      <c r="AH29" s="436">
        <v>67</v>
      </c>
      <c r="AI29" s="437"/>
      <c r="AJ29" s="437"/>
      <c r="AK29" s="437"/>
      <c r="AL29" s="476"/>
      <c r="AM29" s="436">
        <v>194281</v>
      </c>
      <c r="AN29" s="437"/>
      <c r="AO29" s="437"/>
      <c r="AP29" s="437"/>
      <c r="AQ29" s="437"/>
      <c r="AR29" s="476"/>
      <c r="AS29" s="436">
        <v>2900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354399</v>
      </c>
      <c r="BO29" s="386"/>
      <c r="BP29" s="386"/>
      <c r="BQ29" s="386"/>
      <c r="BR29" s="386"/>
      <c r="BS29" s="386"/>
      <c r="BT29" s="386"/>
      <c r="BU29" s="387"/>
      <c r="BV29" s="385">
        <v>353974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1642115</v>
      </c>
      <c r="BO30" s="555"/>
      <c r="BP30" s="555"/>
      <c r="BQ30" s="555"/>
      <c r="BR30" s="555"/>
      <c r="BS30" s="555"/>
      <c r="BT30" s="555"/>
      <c r="BU30" s="556"/>
      <c r="BV30" s="554">
        <v>1487064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十勝環境複合事務組合（一般会計）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南十勝農産加工農業協同組合連合会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十勝環境複合事務組合（余熱利用事業会計）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十勝圏複合事務組合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南十勝消防事務組合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十勝中部広域水道企業団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election activeCell="R52" sqref="R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9" t="s">
        <v>24</v>
      </c>
      <c r="C41" s="1170"/>
      <c r="D41" s="81"/>
      <c r="E41" s="1175" t="s">
        <v>25</v>
      </c>
      <c r="F41" s="1175"/>
      <c r="G41" s="1175"/>
      <c r="H41" s="1176"/>
      <c r="I41" s="82">
        <v>3847</v>
      </c>
      <c r="J41" s="83">
        <v>3850</v>
      </c>
      <c r="K41" s="83">
        <v>3899</v>
      </c>
      <c r="L41" s="83">
        <v>3925</v>
      </c>
      <c r="M41" s="84">
        <v>4107</v>
      </c>
    </row>
    <row r="42" spans="2:13" ht="27.75" customHeight="1" x14ac:dyDescent="0.15">
      <c r="B42" s="1171"/>
      <c r="C42" s="1172"/>
      <c r="D42" s="85"/>
      <c r="E42" s="1177" t="s">
        <v>26</v>
      </c>
      <c r="F42" s="1177"/>
      <c r="G42" s="1177"/>
      <c r="H42" s="1178"/>
      <c r="I42" s="86">
        <v>0</v>
      </c>
      <c r="J42" s="87" t="s">
        <v>473</v>
      </c>
      <c r="K42" s="87" t="s">
        <v>473</v>
      </c>
      <c r="L42" s="87" t="s">
        <v>473</v>
      </c>
      <c r="M42" s="88" t="s">
        <v>473</v>
      </c>
    </row>
    <row r="43" spans="2:13" ht="27.75" customHeight="1" x14ac:dyDescent="0.15">
      <c r="B43" s="1171"/>
      <c r="C43" s="1172"/>
      <c r="D43" s="85"/>
      <c r="E43" s="1177" t="s">
        <v>27</v>
      </c>
      <c r="F43" s="1177"/>
      <c r="G43" s="1177"/>
      <c r="H43" s="1178"/>
      <c r="I43" s="86">
        <v>1100</v>
      </c>
      <c r="J43" s="87">
        <v>1034</v>
      </c>
      <c r="K43" s="87">
        <v>928</v>
      </c>
      <c r="L43" s="87">
        <v>876</v>
      </c>
      <c r="M43" s="88">
        <v>832</v>
      </c>
    </row>
    <row r="44" spans="2:13" ht="27.75" customHeight="1" x14ac:dyDescent="0.15">
      <c r="B44" s="1171"/>
      <c r="C44" s="1172"/>
      <c r="D44" s="85"/>
      <c r="E44" s="1177" t="s">
        <v>28</v>
      </c>
      <c r="F44" s="1177"/>
      <c r="G44" s="1177"/>
      <c r="H44" s="1178"/>
      <c r="I44" s="86">
        <v>51</v>
      </c>
      <c r="J44" s="87">
        <v>47</v>
      </c>
      <c r="K44" s="87">
        <v>41</v>
      </c>
      <c r="L44" s="87">
        <v>35</v>
      </c>
      <c r="M44" s="88">
        <v>30</v>
      </c>
    </row>
    <row r="45" spans="2:13" ht="27.75" customHeight="1" x14ac:dyDescent="0.15">
      <c r="B45" s="1171"/>
      <c r="C45" s="1172"/>
      <c r="D45" s="85"/>
      <c r="E45" s="1177" t="s">
        <v>29</v>
      </c>
      <c r="F45" s="1177"/>
      <c r="G45" s="1177"/>
      <c r="H45" s="1178"/>
      <c r="I45" s="86">
        <v>786</v>
      </c>
      <c r="J45" s="87">
        <v>701</v>
      </c>
      <c r="K45" s="87">
        <v>685</v>
      </c>
      <c r="L45" s="87">
        <v>656</v>
      </c>
      <c r="M45" s="88">
        <v>639</v>
      </c>
    </row>
    <row r="46" spans="2:13" ht="27.75" customHeight="1" x14ac:dyDescent="0.15">
      <c r="B46" s="1171"/>
      <c r="C46" s="1172"/>
      <c r="D46" s="85"/>
      <c r="E46" s="1177" t="s">
        <v>30</v>
      </c>
      <c r="F46" s="1177"/>
      <c r="G46" s="1177"/>
      <c r="H46" s="1178"/>
      <c r="I46" s="86">
        <v>25</v>
      </c>
      <c r="J46" s="87">
        <v>20</v>
      </c>
      <c r="K46" s="87">
        <v>15</v>
      </c>
      <c r="L46" s="87">
        <v>10</v>
      </c>
      <c r="M46" s="88">
        <v>6</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3393</v>
      </c>
      <c r="J49" s="87">
        <v>3491</v>
      </c>
      <c r="K49" s="87">
        <v>3563</v>
      </c>
      <c r="L49" s="87">
        <v>3459</v>
      </c>
      <c r="M49" s="88">
        <v>3711</v>
      </c>
    </row>
    <row r="50" spans="2:13" ht="27.75" customHeight="1" x14ac:dyDescent="0.15">
      <c r="B50" s="1171"/>
      <c r="C50" s="1172"/>
      <c r="D50" s="85"/>
      <c r="E50" s="1177" t="s">
        <v>35</v>
      </c>
      <c r="F50" s="1177"/>
      <c r="G50" s="1177"/>
      <c r="H50" s="1178"/>
      <c r="I50" s="86">
        <v>880</v>
      </c>
      <c r="J50" s="87">
        <v>903</v>
      </c>
      <c r="K50" s="87">
        <v>917</v>
      </c>
      <c r="L50" s="87">
        <v>908</v>
      </c>
      <c r="M50" s="88">
        <v>930</v>
      </c>
    </row>
    <row r="51" spans="2:13" ht="27.75" customHeight="1" x14ac:dyDescent="0.15">
      <c r="B51" s="1173"/>
      <c r="C51" s="1174"/>
      <c r="D51" s="85"/>
      <c r="E51" s="1177" t="s">
        <v>36</v>
      </c>
      <c r="F51" s="1177"/>
      <c r="G51" s="1177"/>
      <c r="H51" s="1178"/>
      <c r="I51" s="86">
        <v>2902</v>
      </c>
      <c r="J51" s="87">
        <v>2928</v>
      </c>
      <c r="K51" s="87">
        <v>2883</v>
      </c>
      <c r="L51" s="87">
        <v>3001</v>
      </c>
      <c r="M51" s="88">
        <v>3146</v>
      </c>
    </row>
    <row r="52" spans="2:13" ht="27.75" customHeight="1" thickBot="1" x14ac:dyDescent="0.2">
      <c r="B52" s="1181" t="s">
        <v>37</v>
      </c>
      <c r="C52" s="1182"/>
      <c r="D52" s="90"/>
      <c r="E52" s="1183" t="s">
        <v>38</v>
      </c>
      <c r="F52" s="1183"/>
      <c r="G52" s="1183"/>
      <c r="H52" s="1184"/>
      <c r="I52" s="91">
        <v>-1366</v>
      </c>
      <c r="J52" s="92">
        <v>-1671</v>
      </c>
      <c r="K52" s="92">
        <v>-1794</v>
      </c>
      <c r="L52" s="92">
        <v>-1865</v>
      </c>
      <c r="M52" s="93">
        <v>-2174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148506</v>
      </c>
      <c r="E3" s="116"/>
      <c r="F3" s="117">
        <v>334234</v>
      </c>
      <c r="G3" s="118"/>
      <c r="H3" s="119"/>
    </row>
    <row r="4" spans="1:8" x14ac:dyDescent="0.15">
      <c r="A4" s="120"/>
      <c r="B4" s="121"/>
      <c r="C4" s="122"/>
      <c r="D4" s="123">
        <v>56898</v>
      </c>
      <c r="E4" s="124"/>
      <c r="F4" s="125">
        <v>135366</v>
      </c>
      <c r="G4" s="126"/>
      <c r="H4" s="127"/>
    </row>
    <row r="5" spans="1:8" x14ac:dyDescent="0.15">
      <c r="A5" s="108" t="s">
        <v>506</v>
      </c>
      <c r="B5" s="113"/>
      <c r="C5" s="114"/>
      <c r="D5" s="115">
        <v>161797</v>
      </c>
      <c r="E5" s="116"/>
      <c r="F5" s="117">
        <v>216155</v>
      </c>
      <c r="G5" s="118"/>
      <c r="H5" s="119"/>
    </row>
    <row r="6" spans="1:8" x14ac:dyDescent="0.15">
      <c r="A6" s="120"/>
      <c r="B6" s="121"/>
      <c r="C6" s="122"/>
      <c r="D6" s="123">
        <v>89513</v>
      </c>
      <c r="E6" s="124"/>
      <c r="F6" s="125">
        <v>108827</v>
      </c>
      <c r="G6" s="126"/>
      <c r="H6" s="127"/>
    </row>
    <row r="7" spans="1:8" x14ac:dyDescent="0.15">
      <c r="A7" s="108" t="s">
        <v>507</v>
      </c>
      <c r="B7" s="113"/>
      <c r="C7" s="114"/>
      <c r="D7" s="115">
        <v>189397</v>
      </c>
      <c r="E7" s="116"/>
      <c r="F7" s="117">
        <v>228305</v>
      </c>
      <c r="G7" s="118"/>
      <c r="H7" s="119"/>
    </row>
    <row r="8" spans="1:8" x14ac:dyDescent="0.15">
      <c r="A8" s="120"/>
      <c r="B8" s="121"/>
      <c r="C8" s="122"/>
      <c r="D8" s="123">
        <v>121163</v>
      </c>
      <c r="E8" s="124"/>
      <c r="F8" s="125">
        <v>86611</v>
      </c>
      <c r="G8" s="126"/>
      <c r="H8" s="127"/>
    </row>
    <row r="9" spans="1:8" x14ac:dyDescent="0.15">
      <c r="A9" s="108" t="s">
        <v>508</v>
      </c>
      <c r="B9" s="113"/>
      <c r="C9" s="114"/>
      <c r="D9" s="115">
        <v>237370</v>
      </c>
      <c r="E9" s="116"/>
      <c r="F9" s="117">
        <v>316331</v>
      </c>
      <c r="G9" s="118"/>
      <c r="H9" s="119"/>
    </row>
    <row r="10" spans="1:8" x14ac:dyDescent="0.15">
      <c r="A10" s="120"/>
      <c r="B10" s="121"/>
      <c r="C10" s="122"/>
      <c r="D10" s="123">
        <v>144559</v>
      </c>
      <c r="E10" s="124"/>
      <c r="F10" s="125">
        <v>106387</v>
      </c>
      <c r="G10" s="126"/>
      <c r="H10" s="127"/>
    </row>
    <row r="11" spans="1:8" x14ac:dyDescent="0.15">
      <c r="A11" s="108" t="s">
        <v>509</v>
      </c>
      <c r="B11" s="113"/>
      <c r="C11" s="114"/>
      <c r="D11" s="115">
        <v>257326</v>
      </c>
      <c r="E11" s="116"/>
      <c r="F11" s="117">
        <v>333013</v>
      </c>
      <c r="G11" s="118"/>
      <c r="H11" s="119"/>
    </row>
    <row r="12" spans="1:8" x14ac:dyDescent="0.15">
      <c r="A12" s="120"/>
      <c r="B12" s="121"/>
      <c r="C12" s="128"/>
      <c r="D12" s="123">
        <v>82436</v>
      </c>
      <c r="E12" s="124"/>
      <c r="F12" s="125">
        <v>126732</v>
      </c>
      <c r="G12" s="126"/>
      <c r="H12" s="127"/>
    </row>
    <row r="13" spans="1:8" x14ac:dyDescent="0.15">
      <c r="A13" s="108"/>
      <c r="B13" s="113"/>
      <c r="C13" s="129"/>
      <c r="D13" s="130">
        <v>198879</v>
      </c>
      <c r="E13" s="131"/>
      <c r="F13" s="132">
        <v>285608</v>
      </c>
      <c r="G13" s="133"/>
      <c r="H13" s="119"/>
    </row>
    <row r="14" spans="1:8" x14ac:dyDescent="0.15">
      <c r="A14" s="120"/>
      <c r="B14" s="121"/>
      <c r="C14" s="122"/>
      <c r="D14" s="123">
        <v>98914</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5.82</v>
      </c>
      <c r="C19" s="134">
        <f>ROUND(VALUE(SUBSTITUTE(実質収支比率等に係る経年分析!G$48,"▲","-")),2)</f>
        <v>5.62</v>
      </c>
      <c r="D19" s="134">
        <f>ROUND(VALUE(SUBSTITUTE(実質収支比率等に係る経年分析!H$48,"▲","-")),2)</f>
        <v>3.29</v>
      </c>
      <c r="E19" s="134">
        <f>ROUND(VALUE(SUBSTITUTE(実質収支比率等に係る経年分析!I$48,"▲","-")),2)</f>
        <v>2.4</v>
      </c>
      <c r="F19" s="134">
        <f>ROUND(VALUE(SUBSTITUTE(実質収支比率等に係る経年分析!J$48,"▲","-")),2)</f>
        <v>4.6500000000000004</v>
      </c>
    </row>
    <row r="20" spans="1:11" x14ac:dyDescent="0.15">
      <c r="A20" s="134" t="s">
        <v>43</v>
      </c>
      <c r="B20" s="134">
        <f>ROUND(VALUE(SUBSTITUTE(実質収支比率等に係る経年分析!F$47,"▲","-")),2)</f>
        <v>48.46</v>
      </c>
      <c r="C20" s="134">
        <f>ROUND(VALUE(SUBSTITUTE(実質収支比率等に係る経年分析!G$47,"▲","-")),2)</f>
        <v>53.6</v>
      </c>
      <c r="D20" s="134">
        <f>ROUND(VALUE(SUBSTITUTE(実質収支比率等に係る経年分析!H$47,"▲","-")),2)</f>
        <v>51.93</v>
      </c>
      <c r="E20" s="134">
        <f>ROUND(VALUE(SUBSTITUTE(実質収支比率等に係る経年分析!I$47,"▲","-")),2)</f>
        <v>55.23</v>
      </c>
      <c r="F20" s="134">
        <f>ROUND(VALUE(SUBSTITUTE(実質収支比率等に係る経年分析!J$47,"▲","-")),2)</f>
        <v>61.6</v>
      </c>
    </row>
    <row r="21" spans="1:11" x14ac:dyDescent="0.15">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2.21</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4.47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2.0299999999999998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4.6500000000000004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344</v>
      </c>
      <c r="E42" s="136"/>
      <c r="F42" s="136"/>
      <c r="G42" s="136">
        <f>'実質公債費比率（分子）の構造'!L$52</f>
        <v>348</v>
      </c>
      <c r="H42" s="136"/>
      <c r="I42" s="136"/>
      <c r="J42" s="136">
        <f>'実質公債費比率（分子）の構造'!M$52</f>
        <v>349</v>
      </c>
      <c r="K42" s="136"/>
      <c r="L42" s="136"/>
      <c r="M42" s="136">
        <f>'実質公債費比率（分子）の構造'!N$52</f>
        <v>360</v>
      </c>
      <c r="N42" s="136"/>
      <c r="O42" s="136"/>
      <c r="P42" s="136">
        <f>'実質公債費比率（分子）の構造'!O$52</f>
        <v>367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4</v>
      </c>
      <c r="L44" s="136"/>
      <c r="M44" s="136"/>
      <c r="N44" s="136">
        <f>'実質公債費比率（分子）の構造'!O$50</f>
        <v>4</v>
      </c>
      <c r="O44" s="136"/>
      <c r="P44" s="136"/>
    </row>
    <row r="45" spans="1:16" x14ac:dyDescent="0.15">
      <c r="A45" s="136" t="s">
        <v>54</v>
      </c>
      <c r="B45" s="136">
        <f>'実質公債費比率（分子）の構造'!K$49</f>
        <v>8</v>
      </c>
      <c r="C45" s="136"/>
      <c r="D45" s="136"/>
      <c r="E45" s="136">
        <f>'実質公債費比率（分子）の構造'!L$49</f>
        <v>6</v>
      </c>
      <c r="F45" s="136"/>
      <c r="G45" s="136"/>
      <c r="H45" s="136">
        <f>'実質公債費比率（分子）の構造'!M$49</f>
        <v>7</v>
      </c>
      <c r="I45" s="136"/>
      <c r="J45" s="136"/>
      <c r="K45" s="136">
        <f>'実質公債費比率（分子）の構造'!N$49</f>
        <v>7</v>
      </c>
      <c r="L45" s="136"/>
      <c r="M45" s="136"/>
      <c r="N45" s="136">
        <f>'実質公債費比率（分子）の構造'!O$49</f>
        <v>6</v>
      </c>
      <c r="O45" s="136"/>
      <c r="P45" s="136"/>
    </row>
    <row r="46" spans="1:16" x14ac:dyDescent="0.15">
      <c r="A46" s="136" t="s">
        <v>55</v>
      </c>
      <c r="B46" s="136">
        <f>'実質公債費比率（分子）の構造'!K$48</f>
        <v>88</v>
      </c>
      <c r="C46" s="136"/>
      <c r="D46" s="136"/>
      <c r="E46" s="136">
        <f>'実質公債費比率（分子）の構造'!L$48</f>
        <v>87</v>
      </c>
      <c r="F46" s="136"/>
      <c r="G46" s="136"/>
      <c r="H46" s="136">
        <f>'実質公債費比率（分子）の構造'!M$48</f>
        <v>83</v>
      </c>
      <c r="I46" s="136"/>
      <c r="J46" s="136"/>
      <c r="K46" s="136">
        <f>'実質公債費比率（分子）の構造'!N$48</f>
        <v>87</v>
      </c>
      <c r="L46" s="136"/>
      <c r="M46" s="136"/>
      <c r="N46" s="136">
        <f>'実質公債費比率（分子）の構造'!O$48</f>
        <v>89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484</v>
      </c>
      <c r="C49" s="136"/>
      <c r="D49" s="136"/>
      <c r="E49" s="136">
        <f>'実質公債費比率（分子）の構造'!L$45</f>
        <v>372</v>
      </c>
      <c r="F49" s="136"/>
      <c r="G49" s="136"/>
      <c r="H49" s="136">
        <f>'実質公債費比率（分子）の構造'!M$45</f>
        <v>379</v>
      </c>
      <c r="I49" s="136"/>
      <c r="J49" s="136"/>
      <c r="K49" s="136">
        <f>'実質公債費比率（分子）の構造'!N$45</f>
        <v>393</v>
      </c>
      <c r="L49" s="136"/>
      <c r="M49" s="136"/>
      <c r="N49" s="136">
        <f>'実質公債費比率（分子）の構造'!O$45</f>
        <v>391</v>
      </c>
      <c r="O49" s="136"/>
      <c r="P49" s="136"/>
    </row>
    <row r="50" spans="1:16" x14ac:dyDescent="0.15">
      <c r="A50" s="136" t="s">
        <v>59</v>
      </c>
      <c r="B50" s="136" t="e">
        <f>NA()</f>
        <v>#N/A</v>
      </c>
      <c r="C50" s="136">
        <f>IF(ISNUMBER('実質公債費比率（分子）の構造'!K$53),'実質公債費比率（分子）の構造'!K$53,NA())</f>
        <v>241</v>
      </c>
      <c r="D50" s="136" t="e">
        <f>NA()</f>
        <v>#N/A</v>
      </c>
      <c r="E50" s="136" t="e">
        <f>NA()</f>
        <v>#N/A</v>
      </c>
      <c r="F50" s="136">
        <f>IF(ISNUMBER('実質公債費比率（分子）の構造'!L$53),'実質公債費比率（分子）の構造'!L$53,NA())</f>
        <v>122</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131</v>
      </c>
      <c r="M50" s="136" t="e">
        <f>NA()</f>
        <v>#N/A</v>
      </c>
      <c r="N50" s="136" t="e">
        <f>NA()</f>
        <v>#N/A</v>
      </c>
      <c r="O50" s="136">
        <f>IF(ISNUMBER('実質公債費比率（分子）の構造'!O$53),'実質公債費比率（分子）の構造'!O$53,NA())</f>
        <v>123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2902</v>
      </c>
      <c r="E56" s="135"/>
      <c r="F56" s="135"/>
      <c r="G56" s="135">
        <f>'将来負担比率（分子）の構造'!J$51</f>
        <v>2928</v>
      </c>
      <c r="H56" s="135"/>
      <c r="I56" s="135"/>
      <c r="J56" s="135">
        <f>'将来負担比率（分子）の構造'!K$51</f>
        <v>2883</v>
      </c>
      <c r="K56" s="135"/>
      <c r="L56" s="135"/>
      <c r="M56" s="135">
        <f>'将来負担比率（分子）の構造'!L$51</f>
        <v>3001</v>
      </c>
      <c r="N56" s="135"/>
      <c r="O56" s="135"/>
      <c r="P56" s="135">
        <f>'将来負担比率（分子）の構造'!M$51</f>
        <v>3146</v>
      </c>
    </row>
    <row r="57" spans="1:16" x14ac:dyDescent="0.15">
      <c r="A57" s="135" t="s">
        <v>35</v>
      </c>
      <c r="B57" s="135"/>
      <c r="C57" s="135"/>
      <c r="D57" s="135">
        <f>'将来負担比率（分子）の構造'!I$50</f>
        <v>880</v>
      </c>
      <c r="E57" s="135"/>
      <c r="F57" s="135"/>
      <c r="G57" s="135">
        <f>'将来負担比率（分子）の構造'!J$50</f>
        <v>903</v>
      </c>
      <c r="H57" s="135"/>
      <c r="I57" s="135"/>
      <c r="J57" s="135">
        <f>'将来負担比率（分子）の構造'!K$50</f>
        <v>917</v>
      </c>
      <c r="K57" s="135"/>
      <c r="L57" s="135"/>
      <c r="M57" s="135">
        <f>'将来負担比率（分子）の構造'!L$50</f>
        <v>908</v>
      </c>
      <c r="N57" s="135"/>
      <c r="O57" s="135"/>
      <c r="P57" s="135">
        <f>'将来負担比率（分子）の構造'!M$50</f>
        <v>930</v>
      </c>
    </row>
    <row r="58" spans="1:16" x14ac:dyDescent="0.15">
      <c r="A58" s="135" t="s">
        <v>34</v>
      </c>
      <c r="B58" s="135"/>
      <c r="C58" s="135"/>
      <c r="D58" s="135">
        <f>'将来負担比率（分子）の構造'!I$49</f>
        <v>3393</v>
      </c>
      <c r="E58" s="135"/>
      <c r="F58" s="135"/>
      <c r="G58" s="135">
        <f>'将来負担比率（分子）の構造'!J$49</f>
        <v>3491</v>
      </c>
      <c r="H58" s="135"/>
      <c r="I58" s="135"/>
      <c r="J58" s="135">
        <f>'将来負担比率（分子）の構造'!K$49</f>
        <v>3563</v>
      </c>
      <c r="K58" s="135"/>
      <c r="L58" s="135"/>
      <c r="M58" s="135">
        <f>'将来負担比率（分子）の構造'!L$49</f>
        <v>3459</v>
      </c>
      <c r="N58" s="135"/>
      <c r="O58" s="135"/>
      <c r="P58" s="135">
        <f>'将来負担比率（分子）の構造'!M$49</f>
        <v>3711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25</v>
      </c>
      <c r="C61" s="135"/>
      <c r="D61" s="135"/>
      <c r="E61" s="135">
        <f>'将来負担比率（分子）の構造'!J$46</f>
        <v>20</v>
      </c>
      <c r="F61" s="135"/>
      <c r="G61" s="135"/>
      <c r="H61" s="135">
        <f>'将来負担比率（分子）の構造'!K$46</f>
        <v>15</v>
      </c>
      <c r="I61" s="135"/>
      <c r="J61" s="135"/>
      <c r="K61" s="135">
        <f>'将来負担比率（分子）の構造'!L$46</f>
        <v>10</v>
      </c>
      <c r="L61" s="135"/>
      <c r="M61" s="135"/>
      <c r="N61" s="135">
        <f>'将来負担比率（分子）の構造'!M$46</f>
        <v>6</v>
      </c>
      <c r="O61" s="135"/>
      <c r="P61" s="135"/>
    </row>
    <row r="62" spans="1:16" x14ac:dyDescent="0.15">
      <c r="A62" s="135" t="s">
        <v>29</v>
      </c>
      <c r="B62" s="135">
        <f>'将来負担比率（分子）の構造'!I$45</f>
        <v>786</v>
      </c>
      <c r="C62" s="135"/>
      <c r="D62" s="135"/>
      <c r="E62" s="135">
        <f>'将来負担比率（分子）の構造'!J$45</f>
        <v>701</v>
      </c>
      <c r="F62" s="135"/>
      <c r="G62" s="135"/>
      <c r="H62" s="135">
        <f>'将来負担比率（分子）の構造'!K$45</f>
        <v>685</v>
      </c>
      <c r="I62" s="135"/>
      <c r="J62" s="135"/>
      <c r="K62" s="135">
        <f>'将来負担比率（分子）の構造'!L$45</f>
        <v>656</v>
      </c>
      <c r="L62" s="135"/>
      <c r="M62" s="135"/>
      <c r="N62" s="135">
        <f>'将来負担比率（分子）の構造'!M$45</f>
        <v>639</v>
      </c>
      <c r="O62" s="135"/>
      <c r="P62" s="135"/>
    </row>
    <row r="63" spans="1:16" x14ac:dyDescent="0.15">
      <c r="A63" s="135" t="s">
        <v>28</v>
      </c>
      <c r="B63" s="135">
        <f>'将来負担比率（分子）の構造'!I$44</f>
        <v>51</v>
      </c>
      <c r="C63" s="135"/>
      <c r="D63" s="135"/>
      <c r="E63" s="135">
        <f>'将来負担比率（分子）の構造'!J$44</f>
        <v>47</v>
      </c>
      <c r="F63" s="135"/>
      <c r="G63" s="135"/>
      <c r="H63" s="135">
        <f>'将来負担比率（分子）の構造'!K$44</f>
        <v>41</v>
      </c>
      <c r="I63" s="135"/>
      <c r="J63" s="135"/>
      <c r="K63" s="135">
        <f>'将来負担比率（分子）の構造'!L$44</f>
        <v>35</v>
      </c>
      <c r="L63" s="135"/>
      <c r="M63" s="135"/>
      <c r="N63" s="135">
        <f>'将来負担比率（分子）の構造'!M$44</f>
        <v>30</v>
      </c>
      <c r="O63" s="135"/>
      <c r="P63" s="135"/>
    </row>
    <row r="64" spans="1:16" x14ac:dyDescent="0.15">
      <c r="A64" s="135" t="s">
        <v>27</v>
      </c>
      <c r="B64" s="135">
        <f>'将来負担比率（分子）の構造'!I$43</f>
        <v>1100</v>
      </c>
      <c r="C64" s="135"/>
      <c r="D64" s="135"/>
      <c r="E64" s="135">
        <f>'将来負担比率（分子）の構造'!J$43</f>
        <v>1034</v>
      </c>
      <c r="F64" s="135"/>
      <c r="G64" s="135"/>
      <c r="H64" s="135">
        <f>'将来負担比率（分子）の構造'!K$43</f>
        <v>928</v>
      </c>
      <c r="I64" s="135"/>
      <c r="J64" s="135"/>
      <c r="K64" s="135">
        <f>'将来負担比率（分子）の構造'!L$43</f>
        <v>876</v>
      </c>
      <c r="L64" s="135"/>
      <c r="M64" s="135"/>
      <c r="N64" s="135">
        <f>'将来負担比率（分子）の構造'!M$43</f>
        <v>832</v>
      </c>
      <c r="O64" s="135"/>
      <c r="P64" s="135"/>
    </row>
    <row r="65" spans="1:16" x14ac:dyDescent="0.15">
      <c r="A65" s="135" t="s">
        <v>26</v>
      </c>
      <c r="B65" s="135">
        <f>'将来負担比率（分子）の構造'!I$42</f>
        <v>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3847</v>
      </c>
      <c r="C66" s="135"/>
      <c r="D66" s="135"/>
      <c r="E66" s="135">
        <f>'将来負担比率（分子）の構造'!J$41</f>
        <v>3850</v>
      </c>
      <c r="F66" s="135"/>
      <c r="G66" s="135"/>
      <c r="H66" s="135">
        <f>'将来負担比率（分子）の構造'!K$41</f>
        <v>3899</v>
      </c>
      <c r="I66" s="135"/>
      <c r="J66" s="135"/>
      <c r="K66" s="135">
        <f>'将来負担比率（分子）の構造'!L$41</f>
        <v>3925</v>
      </c>
      <c r="L66" s="135"/>
      <c r="M66" s="135"/>
      <c r="N66" s="135">
        <f>'将来負担比率（分子）の構造'!M$41</f>
        <v>4107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M51"/>
  <sheetViews>
    <sheetView showGridLines="0" topLeftCell="A2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579482</v>
      </c>
      <c r="S5" s="583"/>
      <c r="T5" s="583"/>
      <c r="U5" s="583"/>
      <c r="V5" s="583"/>
      <c r="W5" s="583"/>
      <c r="X5" s="583"/>
      <c r="Y5" s="584"/>
      <c r="Z5" s="585">
        <v>12.7</v>
      </c>
      <c r="AA5" s="585"/>
      <c r="AB5" s="585"/>
      <c r="AC5" s="585"/>
      <c r="AD5" s="586">
        <v>579482</v>
      </c>
      <c r="AE5" s="586"/>
      <c r="AF5" s="586"/>
      <c r="AG5" s="586"/>
      <c r="AH5" s="586"/>
      <c r="AI5" s="586"/>
      <c r="AJ5" s="586"/>
      <c r="AK5" s="586"/>
      <c r="AL5" s="587">
        <v>23</v>
      </c>
      <c r="AM5" s="588"/>
      <c r="AN5" s="588"/>
      <c r="AO5" s="589"/>
      <c r="AP5" s="579" t="s">
        <v>209</v>
      </c>
      <c r="AQ5" s="580"/>
      <c r="AR5" s="580"/>
      <c r="AS5" s="580"/>
      <c r="AT5" s="580"/>
      <c r="AU5" s="580"/>
      <c r="AV5" s="580"/>
      <c r="AW5" s="580"/>
      <c r="AX5" s="580"/>
      <c r="AY5" s="580"/>
      <c r="AZ5" s="580"/>
      <c r="BA5" s="580"/>
      <c r="BB5" s="580"/>
      <c r="BC5" s="580"/>
      <c r="BD5" s="580"/>
      <c r="BE5" s="580"/>
      <c r="BF5" s="581"/>
      <c r="BG5" s="593">
        <v>579482</v>
      </c>
      <c r="BH5" s="594"/>
      <c r="BI5" s="594"/>
      <c r="BJ5" s="594"/>
      <c r="BK5" s="594"/>
      <c r="BL5" s="594"/>
      <c r="BM5" s="594"/>
      <c r="BN5" s="595"/>
      <c r="BO5" s="596">
        <v>100</v>
      </c>
      <c r="BP5" s="596"/>
      <c r="BQ5" s="596"/>
      <c r="BR5" s="596"/>
      <c r="BS5" s="597">
        <v>11163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91475</v>
      </c>
      <c r="S6" s="594"/>
      <c r="T6" s="594"/>
      <c r="U6" s="594"/>
      <c r="V6" s="594"/>
      <c r="W6" s="594"/>
      <c r="X6" s="594"/>
      <c r="Y6" s="595"/>
      <c r="Z6" s="596">
        <v>2</v>
      </c>
      <c r="AA6" s="596"/>
      <c r="AB6" s="596"/>
      <c r="AC6" s="596"/>
      <c r="AD6" s="597">
        <v>91475</v>
      </c>
      <c r="AE6" s="597"/>
      <c r="AF6" s="597"/>
      <c r="AG6" s="597"/>
      <c r="AH6" s="597"/>
      <c r="AI6" s="597"/>
      <c r="AJ6" s="597"/>
      <c r="AK6" s="597"/>
      <c r="AL6" s="598">
        <v>3.6</v>
      </c>
      <c r="AM6" s="599"/>
      <c r="AN6" s="599"/>
      <c r="AO6" s="600"/>
      <c r="AP6" s="590" t="s">
        <v>214</v>
      </c>
      <c r="AQ6" s="591"/>
      <c r="AR6" s="591"/>
      <c r="AS6" s="591"/>
      <c r="AT6" s="591"/>
      <c r="AU6" s="591"/>
      <c r="AV6" s="591"/>
      <c r="AW6" s="591"/>
      <c r="AX6" s="591"/>
      <c r="AY6" s="591"/>
      <c r="AZ6" s="591"/>
      <c r="BA6" s="591"/>
      <c r="BB6" s="591"/>
      <c r="BC6" s="591"/>
      <c r="BD6" s="591"/>
      <c r="BE6" s="591"/>
      <c r="BF6" s="592"/>
      <c r="BG6" s="593">
        <v>579482</v>
      </c>
      <c r="BH6" s="594"/>
      <c r="BI6" s="594"/>
      <c r="BJ6" s="594"/>
      <c r="BK6" s="594"/>
      <c r="BL6" s="594"/>
      <c r="BM6" s="594"/>
      <c r="BN6" s="595"/>
      <c r="BO6" s="596">
        <v>100</v>
      </c>
      <c r="BP6" s="596"/>
      <c r="BQ6" s="596"/>
      <c r="BR6" s="596"/>
      <c r="BS6" s="597">
        <v>11163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45038</v>
      </c>
      <c r="CS6" s="594"/>
      <c r="CT6" s="594"/>
      <c r="CU6" s="594"/>
      <c r="CV6" s="594"/>
      <c r="CW6" s="594"/>
      <c r="CX6" s="594"/>
      <c r="CY6" s="595"/>
      <c r="CZ6" s="596">
        <v>1</v>
      </c>
      <c r="DA6" s="596"/>
      <c r="DB6" s="596"/>
      <c r="DC6" s="596"/>
      <c r="DD6" s="602">
        <v>1674</v>
      </c>
      <c r="DE6" s="594"/>
      <c r="DF6" s="594"/>
      <c r="DG6" s="594"/>
      <c r="DH6" s="594"/>
      <c r="DI6" s="594"/>
      <c r="DJ6" s="594"/>
      <c r="DK6" s="594"/>
      <c r="DL6" s="594"/>
      <c r="DM6" s="594"/>
      <c r="DN6" s="594"/>
      <c r="DO6" s="594"/>
      <c r="DP6" s="595"/>
      <c r="DQ6" s="602">
        <v>45038</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1271</v>
      </c>
      <c r="S7" s="594"/>
      <c r="T7" s="594"/>
      <c r="U7" s="594"/>
      <c r="V7" s="594"/>
      <c r="W7" s="594"/>
      <c r="X7" s="594"/>
      <c r="Y7" s="595"/>
      <c r="Z7" s="596">
        <v>0</v>
      </c>
      <c r="AA7" s="596"/>
      <c r="AB7" s="596"/>
      <c r="AC7" s="596"/>
      <c r="AD7" s="597">
        <v>1271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258927</v>
      </c>
      <c r="BH7" s="594"/>
      <c r="BI7" s="594"/>
      <c r="BJ7" s="594"/>
      <c r="BK7" s="594"/>
      <c r="BL7" s="594"/>
      <c r="BM7" s="594"/>
      <c r="BN7" s="595"/>
      <c r="BO7" s="596">
        <v>44.7</v>
      </c>
      <c r="BP7" s="596"/>
      <c r="BQ7" s="596"/>
      <c r="BR7" s="596"/>
      <c r="BS7" s="597">
        <v>11163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809728</v>
      </c>
      <c r="CS7" s="594"/>
      <c r="CT7" s="594"/>
      <c r="CU7" s="594"/>
      <c r="CV7" s="594"/>
      <c r="CW7" s="594"/>
      <c r="CX7" s="594"/>
      <c r="CY7" s="595"/>
      <c r="CZ7" s="596">
        <v>18.399999999999999</v>
      </c>
      <c r="DA7" s="596"/>
      <c r="DB7" s="596"/>
      <c r="DC7" s="596"/>
      <c r="DD7" s="602">
        <v>99427</v>
      </c>
      <c r="DE7" s="594"/>
      <c r="DF7" s="594"/>
      <c r="DG7" s="594"/>
      <c r="DH7" s="594"/>
      <c r="DI7" s="594"/>
      <c r="DJ7" s="594"/>
      <c r="DK7" s="594"/>
      <c r="DL7" s="594"/>
      <c r="DM7" s="594"/>
      <c r="DN7" s="594"/>
      <c r="DO7" s="594"/>
      <c r="DP7" s="595"/>
      <c r="DQ7" s="602">
        <v>697011</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2512</v>
      </c>
      <c r="S8" s="594"/>
      <c r="T8" s="594"/>
      <c r="U8" s="594"/>
      <c r="V8" s="594"/>
      <c r="W8" s="594"/>
      <c r="X8" s="594"/>
      <c r="Y8" s="595"/>
      <c r="Z8" s="596">
        <v>0.1</v>
      </c>
      <c r="AA8" s="596"/>
      <c r="AB8" s="596"/>
      <c r="AC8" s="596"/>
      <c r="AD8" s="597">
        <v>2512</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6937</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688066</v>
      </c>
      <c r="CS8" s="594"/>
      <c r="CT8" s="594"/>
      <c r="CU8" s="594"/>
      <c r="CV8" s="594"/>
      <c r="CW8" s="594"/>
      <c r="CX8" s="594"/>
      <c r="CY8" s="595"/>
      <c r="CZ8" s="596">
        <v>15.6</v>
      </c>
      <c r="DA8" s="596"/>
      <c r="DB8" s="596"/>
      <c r="DC8" s="596"/>
      <c r="DD8" s="602" t="s">
        <v>222</v>
      </c>
      <c r="DE8" s="594"/>
      <c r="DF8" s="594"/>
      <c r="DG8" s="594"/>
      <c r="DH8" s="594"/>
      <c r="DI8" s="594"/>
      <c r="DJ8" s="594"/>
      <c r="DK8" s="594"/>
      <c r="DL8" s="594"/>
      <c r="DM8" s="594"/>
      <c r="DN8" s="594"/>
      <c r="DO8" s="594"/>
      <c r="DP8" s="595"/>
      <c r="DQ8" s="602">
        <v>465467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1315</v>
      </c>
      <c r="S9" s="594"/>
      <c r="T9" s="594"/>
      <c r="U9" s="594"/>
      <c r="V9" s="594"/>
      <c r="W9" s="594"/>
      <c r="X9" s="594"/>
      <c r="Y9" s="595"/>
      <c r="Z9" s="596">
        <v>0</v>
      </c>
      <c r="AA9" s="596"/>
      <c r="AB9" s="596"/>
      <c r="AC9" s="596"/>
      <c r="AD9" s="597">
        <v>1315</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183950</v>
      </c>
      <c r="BH9" s="594"/>
      <c r="BI9" s="594"/>
      <c r="BJ9" s="594"/>
      <c r="BK9" s="594"/>
      <c r="BL9" s="594"/>
      <c r="BM9" s="594"/>
      <c r="BN9" s="595"/>
      <c r="BO9" s="596">
        <v>31.7</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199090</v>
      </c>
      <c r="CS9" s="594"/>
      <c r="CT9" s="594"/>
      <c r="CU9" s="594"/>
      <c r="CV9" s="594"/>
      <c r="CW9" s="594"/>
      <c r="CX9" s="594"/>
      <c r="CY9" s="595"/>
      <c r="CZ9" s="596">
        <v>4.5</v>
      </c>
      <c r="DA9" s="596"/>
      <c r="DB9" s="596"/>
      <c r="DC9" s="596"/>
      <c r="DD9" s="602">
        <v>7193</v>
      </c>
      <c r="DE9" s="594"/>
      <c r="DF9" s="594"/>
      <c r="DG9" s="594"/>
      <c r="DH9" s="594"/>
      <c r="DI9" s="594"/>
      <c r="DJ9" s="594"/>
      <c r="DK9" s="594"/>
      <c r="DL9" s="594"/>
      <c r="DM9" s="594"/>
      <c r="DN9" s="594"/>
      <c r="DO9" s="594"/>
      <c r="DP9" s="595"/>
      <c r="DQ9" s="602">
        <v>183895</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58481</v>
      </c>
      <c r="S10" s="594"/>
      <c r="T10" s="594"/>
      <c r="U10" s="594"/>
      <c r="V10" s="594"/>
      <c r="W10" s="594"/>
      <c r="X10" s="594"/>
      <c r="Y10" s="595"/>
      <c r="Z10" s="596">
        <v>1.3</v>
      </c>
      <c r="AA10" s="596"/>
      <c r="AB10" s="596"/>
      <c r="AC10" s="596"/>
      <c r="AD10" s="597">
        <v>58481</v>
      </c>
      <c r="AE10" s="597"/>
      <c r="AF10" s="597"/>
      <c r="AG10" s="597"/>
      <c r="AH10" s="597"/>
      <c r="AI10" s="597"/>
      <c r="AJ10" s="597"/>
      <c r="AK10" s="597"/>
      <c r="AL10" s="598">
        <v>2.2999999999999998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16012</v>
      </c>
      <c r="BH10" s="594"/>
      <c r="BI10" s="594"/>
      <c r="BJ10" s="594"/>
      <c r="BK10" s="594"/>
      <c r="BL10" s="594"/>
      <c r="BM10" s="594"/>
      <c r="BN10" s="595"/>
      <c r="BO10" s="596">
        <v>2.8</v>
      </c>
      <c r="BP10" s="596"/>
      <c r="BQ10" s="596"/>
      <c r="BR10" s="596"/>
      <c r="BS10" s="602">
        <v>2669</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5309</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4309</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52028</v>
      </c>
      <c r="BH11" s="594"/>
      <c r="BI11" s="594"/>
      <c r="BJ11" s="594"/>
      <c r="BK11" s="594"/>
      <c r="BL11" s="594"/>
      <c r="BM11" s="594"/>
      <c r="BN11" s="595"/>
      <c r="BO11" s="596">
        <v>9</v>
      </c>
      <c r="BP11" s="596"/>
      <c r="BQ11" s="596"/>
      <c r="BR11" s="596"/>
      <c r="BS11" s="602">
        <v>8494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341477</v>
      </c>
      <c r="CS11" s="594"/>
      <c r="CT11" s="594"/>
      <c r="CU11" s="594"/>
      <c r="CV11" s="594"/>
      <c r="CW11" s="594"/>
      <c r="CX11" s="594"/>
      <c r="CY11" s="595"/>
      <c r="CZ11" s="596">
        <v>7.8</v>
      </c>
      <c r="DA11" s="596"/>
      <c r="DB11" s="596"/>
      <c r="DC11" s="596"/>
      <c r="DD11" s="602">
        <v>58185</v>
      </c>
      <c r="DE11" s="594"/>
      <c r="DF11" s="594"/>
      <c r="DG11" s="594"/>
      <c r="DH11" s="594"/>
      <c r="DI11" s="594"/>
      <c r="DJ11" s="594"/>
      <c r="DK11" s="594"/>
      <c r="DL11" s="594"/>
      <c r="DM11" s="594"/>
      <c r="DN11" s="594"/>
      <c r="DO11" s="594"/>
      <c r="DP11" s="595"/>
      <c r="DQ11" s="602">
        <v>142068</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281013</v>
      </c>
      <c r="BH12" s="594"/>
      <c r="BI12" s="594"/>
      <c r="BJ12" s="594"/>
      <c r="BK12" s="594"/>
      <c r="BL12" s="594"/>
      <c r="BM12" s="594"/>
      <c r="BN12" s="595"/>
      <c r="BO12" s="596">
        <v>48.5</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123624</v>
      </c>
      <c r="CS12" s="594"/>
      <c r="CT12" s="594"/>
      <c r="CU12" s="594"/>
      <c r="CV12" s="594"/>
      <c r="CW12" s="594"/>
      <c r="CX12" s="594"/>
      <c r="CY12" s="595"/>
      <c r="CZ12" s="596">
        <v>2.8</v>
      </c>
      <c r="DA12" s="596"/>
      <c r="DB12" s="596"/>
      <c r="DC12" s="596"/>
      <c r="DD12" s="602" t="s">
        <v>111</v>
      </c>
      <c r="DE12" s="594"/>
      <c r="DF12" s="594"/>
      <c r="DG12" s="594"/>
      <c r="DH12" s="594"/>
      <c r="DI12" s="594"/>
      <c r="DJ12" s="594"/>
      <c r="DK12" s="594"/>
      <c r="DL12" s="594"/>
      <c r="DM12" s="594"/>
      <c r="DN12" s="594"/>
      <c r="DO12" s="594"/>
      <c r="DP12" s="595"/>
      <c r="DQ12" s="602">
        <v>65458</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11238</v>
      </c>
      <c r="S13" s="594"/>
      <c r="T13" s="594"/>
      <c r="U13" s="594"/>
      <c r="V13" s="594"/>
      <c r="W13" s="594"/>
      <c r="X13" s="594"/>
      <c r="Y13" s="595"/>
      <c r="Z13" s="596">
        <v>0.2</v>
      </c>
      <c r="AA13" s="596"/>
      <c r="AB13" s="596"/>
      <c r="AC13" s="596"/>
      <c r="AD13" s="597">
        <v>11238</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270185</v>
      </c>
      <c r="BH13" s="594"/>
      <c r="BI13" s="594"/>
      <c r="BJ13" s="594"/>
      <c r="BK13" s="594"/>
      <c r="BL13" s="594"/>
      <c r="BM13" s="594"/>
      <c r="BN13" s="595"/>
      <c r="BO13" s="596">
        <v>46.6</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664494</v>
      </c>
      <c r="CS13" s="594"/>
      <c r="CT13" s="594"/>
      <c r="CU13" s="594"/>
      <c r="CV13" s="594"/>
      <c r="CW13" s="594"/>
      <c r="CX13" s="594"/>
      <c r="CY13" s="595"/>
      <c r="CZ13" s="596">
        <v>15.1</v>
      </c>
      <c r="DA13" s="596"/>
      <c r="DB13" s="596"/>
      <c r="DC13" s="596"/>
      <c r="DD13" s="602">
        <v>392988</v>
      </c>
      <c r="DE13" s="594"/>
      <c r="DF13" s="594"/>
      <c r="DG13" s="594"/>
      <c r="DH13" s="594"/>
      <c r="DI13" s="594"/>
      <c r="DJ13" s="594"/>
      <c r="DK13" s="594"/>
      <c r="DL13" s="594"/>
      <c r="DM13" s="594"/>
      <c r="DN13" s="594"/>
      <c r="DO13" s="594"/>
      <c r="DP13" s="595"/>
      <c r="DQ13" s="602">
        <v>465384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8699</v>
      </c>
      <c r="BH14" s="594"/>
      <c r="BI14" s="594"/>
      <c r="BJ14" s="594"/>
      <c r="BK14" s="594"/>
      <c r="BL14" s="594"/>
      <c r="BM14" s="594"/>
      <c r="BN14" s="595"/>
      <c r="BO14" s="596">
        <v>1.5</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250792</v>
      </c>
      <c r="CS14" s="594"/>
      <c r="CT14" s="594"/>
      <c r="CU14" s="594"/>
      <c r="CV14" s="594"/>
      <c r="CW14" s="594"/>
      <c r="CX14" s="594"/>
      <c r="CY14" s="595"/>
      <c r="CZ14" s="596">
        <v>5.7</v>
      </c>
      <c r="DA14" s="596"/>
      <c r="DB14" s="596"/>
      <c r="DC14" s="596"/>
      <c r="DD14" s="602" t="s">
        <v>111</v>
      </c>
      <c r="DE14" s="594"/>
      <c r="DF14" s="594"/>
      <c r="DG14" s="594"/>
      <c r="DH14" s="594"/>
      <c r="DI14" s="594"/>
      <c r="DJ14" s="594"/>
      <c r="DK14" s="594"/>
      <c r="DL14" s="594"/>
      <c r="DM14" s="594"/>
      <c r="DN14" s="594"/>
      <c r="DO14" s="594"/>
      <c r="DP14" s="595"/>
      <c r="DQ14" s="602">
        <v>168106</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1933</v>
      </c>
      <c r="S15" s="594"/>
      <c r="T15" s="594"/>
      <c r="U15" s="594"/>
      <c r="V15" s="594"/>
      <c r="W15" s="594"/>
      <c r="X15" s="594"/>
      <c r="Y15" s="595"/>
      <c r="Z15" s="596">
        <v>0</v>
      </c>
      <c r="AA15" s="596"/>
      <c r="AB15" s="596"/>
      <c r="AC15" s="596"/>
      <c r="AD15" s="597">
        <v>1933</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30843</v>
      </c>
      <c r="BH15" s="594"/>
      <c r="BI15" s="594"/>
      <c r="BJ15" s="594"/>
      <c r="BK15" s="594"/>
      <c r="BL15" s="594"/>
      <c r="BM15" s="594"/>
      <c r="BN15" s="595"/>
      <c r="BO15" s="596">
        <v>5.3</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885036</v>
      </c>
      <c r="CS15" s="594"/>
      <c r="CT15" s="594"/>
      <c r="CU15" s="594"/>
      <c r="CV15" s="594"/>
      <c r="CW15" s="594"/>
      <c r="CX15" s="594"/>
      <c r="CY15" s="595"/>
      <c r="CZ15" s="596">
        <v>20.100000000000001</v>
      </c>
      <c r="DA15" s="596"/>
      <c r="DB15" s="596"/>
      <c r="DC15" s="596"/>
      <c r="DD15" s="602">
        <v>490422</v>
      </c>
      <c r="DE15" s="594"/>
      <c r="DF15" s="594"/>
      <c r="DG15" s="594"/>
      <c r="DH15" s="594"/>
      <c r="DI15" s="594"/>
      <c r="DJ15" s="594"/>
      <c r="DK15" s="594"/>
      <c r="DL15" s="594"/>
      <c r="DM15" s="594"/>
      <c r="DN15" s="594"/>
      <c r="DO15" s="594"/>
      <c r="DP15" s="595"/>
      <c r="DQ15" s="602">
        <v>561965</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1877154</v>
      </c>
      <c r="S16" s="594"/>
      <c r="T16" s="594"/>
      <c r="U16" s="594"/>
      <c r="V16" s="594"/>
      <c r="W16" s="594"/>
      <c r="X16" s="594"/>
      <c r="Y16" s="595"/>
      <c r="Z16" s="596">
        <v>41.2</v>
      </c>
      <c r="AA16" s="596"/>
      <c r="AB16" s="596"/>
      <c r="AC16" s="596"/>
      <c r="AD16" s="597">
        <v>1735298</v>
      </c>
      <c r="AE16" s="597"/>
      <c r="AF16" s="597"/>
      <c r="AG16" s="597"/>
      <c r="AH16" s="597"/>
      <c r="AI16" s="597"/>
      <c r="AJ16" s="597"/>
      <c r="AK16" s="597"/>
      <c r="AL16" s="598">
        <v>68.900000000000006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1735298</v>
      </c>
      <c r="S17" s="594"/>
      <c r="T17" s="594"/>
      <c r="U17" s="594"/>
      <c r="V17" s="594"/>
      <c r="W17" s="594"/>
      <c r="X17" s="594"/>
      <c r="Y17" s="595"/>
      <c r="Z17" s="596">
        <v>38.1</v>
      </c>
      <c r="AA17" s="596"/>
      <c r="AB17" s="596"/>
      <c r="AC17" s="596"/>
      <c r="AD17" s="597">
        <v>1735298</v>
      </c>
      <c r="AE17" s="597"/>
      <c r="AF17" s="597"/>
      <c r="AG17" s="597"/>
      <c r="AH17" s="597"/>
      <c r="AI17" s="597"/>
      <c r="AJ17" s="597"/>
      <c r="AK17" s="597"/>
      <c r="AL17" s="598">
        <v>68.900000000000006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391047</v>
      </c>
      <c r="CS17" s="594"/>
      <c r="CT17" s="594"/>
      <c r="CU17" s="594"/>
      <c r="CV17" s="594"/>
      <c r="CW17" s="594"/>
      <c r="CX17" s="594"/>
      <c r="CY17" s="595"/>
      <c r="CZ17" s="596">
        <v>8.9</v>
      </c>
      <c r="DA17" s="596"/>
      <c r="DB17" s="596"/>
      <c r="DC17" s="596"/>
      <c r="DD17" s="602" t="s">
        <v>111</v>
      </c>
      <c r="DE17" s="594"/>
      <c r="DF17" s="594"/>
      <c r="DG17" s="594"/>
      <c r="DH17" s="594"/>
      <c r="DI17" s="594"/>
      <c r="DJ17" s="594"/>
      <c r="DK17" s="594"/>
      <c r="DL17" s="594"/>
      <c r="DM17" s="594"/>
      <c r="DN17" s="594"/>
      <c r="DO17" s="594"/>
      <c r="DP17" s="595"/>
      <c r="DQ17" s="602">
        <v>309411</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141845</v>
      </c>
      <c r="S18" s="594"/>
      <c r="T18" s="594"/>
      <c r="U18" s="594"/>
      <c r="V18" s="594"/>
      <c r="W18" s="594"/>
      <c r="X18" s="594"/>
      <c r="Y18" s="595"/>
      <c r="Z18" s="596">
        <v>3.1</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11</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2624861</v>
      </c>
      <c r="S20" s="594"/>
      <c r="T20" s="594"/>
      <c r="U20" s="594"/>
      <c r="V20" s="594"/>
      <c r="W20" s="594"/>
      <c r="X20" s="594"/>
      <c r="Y20" s="595"/>
      <c r="Z20" s="596">
        <v>57.6</v>
      </c>
      <c r="AA20" s="596"/>
      <c r="AB20" s="596"/>
      <c r="AC20" s="596"/>
      <c r="AD20" s="597">
        <v>2483005</v>
      </c>
      <c r="AE20" s="597"/>
      <c r="AF20" s="597"/>
      <c r="AG20" s="597"/>
      <c r="AH20" s="597"/>
      <c r="AI20" s="597"/>
      <c r="AJ20" s="597"/>
      <c r="AK20" s="597"/>
      <c r="AL20" s="598">
        <v>98.6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4403701</v>
      </c>
      <c r="CS20" s="594"/>
      <c r="CT20" s="594"/>
      <c r="CU20" s="594"/>
      <c r="CV20" s="594"/>
      <c r="CW20" s="594"/>
      <c r="CX20" s="594"/>
      <c r="CY20" s="595"/>
      <c r="CZ20" s="596">
        <v>100</v>
      </c>
      <c r="DA20" s="596"/>
      <c r="DB20" s="596"/>
      <c r="DC20" s="596"/>
      <c r="DD20" s="602">
        <v>1049889</v>
      </c>
      <c r="DE20" s="594"/>
      <c r="DF20" s="594"/>
      <c r="DG20" s="594"/>
      <c r="DH20" s="594"/>
      <c r="DI20" s="594"/>
      <c r="DJ20" s="594"/>
      <c r="DK20" s="594"/>
      <c r="DL20" s="594"/>
      <c r="DM20" s="594"/>
      <c r="DN20" s="594"/>
      <c r="DO20" s="594"/>
      <c r="DP20" s="595"/>
      <c r="DQ20" s="602">
        <v>3108112</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702</v>
      </c>
      <c r="S21" s="594"/>
      <c r="T21" s="594"/>
      <c r="U21" s="594"/>
      <c r="V21" s="594"/>
      <c r="W21" s="594"/>
      <c r="X21" s="594"/>
      <c r="Y21" s="595"/>
      <c r="Z21" s="596">
        <v>0</v>
      </c>
      <c r="AA21" s="596"/>
      <c r="AB21" s="596"/>
      <c r="AC21" s="596"/>
      <c r="AD21" s="597">
        <v>702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45146</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272221</v>
      </c>
      <c r="S23" s="594"/>
      <c r="T23" s="594"/>
      <c r="U23" s="594"/>
      <c r="V23" s="594"/>
      <c r="W23" s="594"/>
      <c r="X23" s="594"/>
      <c r="Y23" s="595"/>
      <c r="Z23" s="596">
        <v>6</v>
      </c>
      <c r="AA23" s="596"/>
      <c r="AB23" s="596"/>
      <c r="AC23" s="596"/>
      <c r="AD23" s="597" t="s">
        <v>111</v>
      </c>
      <c r="AE23" s="597"/>
      <c r="AF23" s="597"/>
      <c r="AG23" s="597"/>
      <c r="AH23" s="597"/>
      <c r="AI23" s="597"/>
      <c r="AJ23" s="597"/>
      <c r="AK23" s="597"/>
      <c r="AL23" s="598" t="s">
        <v>111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22074</v>
      </c>
      <c r="S24" s="594"/>
      <c r="T24" s="594"/>
      <c r="U24" s="594"/>
      <c r="V24" s="594"/>
      <c r="W24" s="594"/>
      <c r="X24" s="594"/>
      <c r="Y24" s="595"/>
      <c r="Z24" s="596">
        <v>0.5</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1154112</v>
      </c>
      <c r="CS24" s="583"/>
      <c r="CT24" s="583"/>
      <c r="CU24" s="583"/>
      <c r="CV24" s="583"/>
      <c r="CW24" s="583"/>
      <c r="CX24" s="583"/>
      <c r="CY24" s="584"/>
      <c r="CZ24" s="622">
        <v>26.2</v>
      </c>
      <c r="DA24" s="623"/>
      <c r="DB24" s="623"/>
      <c r="DC24" s="624"/>
      <c r="DD24" s="621">
        <v>884391</v>
      </c>
      <c r="DE24" s="583"/>
      <c r="DF24" s="583"/>
      <c r="DG24" s="583"/>
      <c r="DH24" s="583"/>
      <c r="DI24" s="583"/>
      <c r="DJ24" s="583"/>
      <c r="DK24" s="584"/>
      <c r="DL24" s="621">
        <v>869074</v>
      </c>
      <c r="DM24" s="583"/>
      <c r="DN24" s="583"/>
      <c r="DO24" s="583"/>
      <c r="DP24" s="583"/>
      <c r="DQ24" s="583"/>
      <c r="DR24" s="583"/>
      <c r="DS24" s="583"/>
      <c r="DT24" s="583"/>
      <c r="DU24" s="583"/>
      <c r="DV24" s="584"/>
      <c r="DW24" s="587">
        <v>32.5</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377654</v>
      </c>
      <c r="S25" s="594"/>
      <c r="T25" s="594"/>
      <c r="U25" s="594"/>
      <c r="V25" s="594"/>
      <c r="W25" s="594"/>
      <c r="X25" s="594"/>
      <c r="Y25" s="595"/>
      <c r="Z25" s="596">
        <v>8.3000000000000007</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573579</v>
      </c>
      <c r="CS25" s="625"/>
      <c r="CT25" s="625"/>
      <c r="CU25" s="625"/>
      <c r="CV25" s="625"/>
      <c r="CW25" s="625"/>
      <c r="CX25" s="625"/>
      <c r="CY25" s="626"/>
      <c r="CZ25" s="627">
        <v>13</v>
      </c>
      <c r="DA25" s="628"/>
      <c r="DB25" s="628"/>
      <c r="DC25" s="629"/>
      <c r="DD25" s="602">
        <v>519712</v>
      </c>
      <c r="DE25" s="625"/>
      <c r="DF25" s="625"/>
      <c r="DG25" s="625"/>
      <c r="DH25" s="625"/>
      <c r="DI25" s="625"/>
      <c r="DJ25" s="625"/>
      <c r="DK25" s="626"/>
      <c r="DL25" s="602">
        <v>514465</v>
      </c>
      <c r="DM25" s="625"/>
      <c r="DN25" s="625"/>
      <c r="DO25" s="625"/>
      <c r="DP25" s="625"/>
      <c r="DQ25" s="625"/>
      <c r="DR25" s="625"/>
      <c r="DS25" s="625"/>
      <c r="DT25" s="625"/>
      <c r="DU25" s="625"/>
      <c r="DV25" s="626"/>
      <c r="DW25" s="598">
        <v>19.2</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365565</v>
      </c>
      <c r="CS26" s="594"/>
      <c r="CT26" s="594"/>
      <c r="CU26" s="594"/>
      <c r="CV26" s="594"/>
      <c r="CW26" s="594"/>
      <c r="CX26" s="594"/>
      <c r="CY26" s="595"/>
      <c r="CZ26" s="627">
        <v>8.3000000000000007</v>
      </c>
      <c r="DA26" s="628"/>
      <c r="DB26" s="628"/>
      <c r="DC26" s="629"/>
      <c r="DD26" s="602">
        <v>320112</v>
      </c>
      <c r="DE26" s="594"/>
      <c r="DF26" s="594"/>
      <c r="DG26" s="594"/>
      <c r="DH26" s="594"/>
      <c r="DI26" s="594"/>
      <c r="DJ26" s="594"/>
      <c r="DK26" s="595"/>
      <c r="DL26" s="602" t="s">
        <v>222</v>
      </c>
      <c r="DM26" s="594"/>
      <c r="DN26" s="594"/>
      <c r="DO26" s="594"/>
      <c r="DP26" s="594"/>
      <c r="DQ26" s="594"/>
      <c r="DR26" s="594"/>
      <c r="DS26" s="594"/>
      <c r="DT26" s="594"/>
      <c r="DU26" s="594"/>
      <c r="DV26" s="595"/>
      <c r="DW26" s="598" t="s">
        <v>222</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121875</v>
      </c>
      <c r="S27" s="594"/>
      <c r="T27" s="594"/>
      <c r="U27" s="594"/>
      <c r="V27" s="594"/>
      <c r="W27" s="594"/>
      <c r="X27" s="594"/>
      <c r="Y27" s="595"/>
      <c r="Z27" s="596">
        <v>2.7</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579482</v>
      </c>
      <c r="BH27" s="594"/>
      <c r="BI27" s="594"/>
      <c r="BJ27" s="594"/>
      <c r="BK27" s="594"/>
      <c r="BL27" s="594"/>
      <c r="BM27" s="594"/>
      <c r="BN27" s="595"/>
      <c r="BO27" s="596">
        <v>100</v>
      </c>
      <c r="BP27" s="596"/>
      <c r="BQ27" s="596"/>
      <c r="BR27" s="596"/>
      <c r="BS27" s="602">
        <v>11163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189486</v>
      </c>
      <c r="CS27" s="625"/>
      <c r="CT27" s="625"/>
      <c r="CU27" s="625"/>
      <c r="CV27" s="625"/>
      <c r="CW27" s="625"/>
      <c r="CX27" s="625"/>
      <c r="CY27" s="626"/>
      <c r="CZ27" s="627">
        <v>4.3</v>
      </c>
      <c r="DA27" s="628"/>
      <c r="DB27" s="628"/>
      <c r="DC27" s="629"/>
      <c r="DD27" s="602">
        <v>55268</v>
      </c>
      <c r="DE27" s="625"/>
      <c r="DF27" s="625"/>
      <c r="DG27" s="625"/>
      <c r="DH27" s="625"/>
      <c r="DI27" s="625"/>
      <c r="DJ27" s="625"/>
      <c r="DK27" s="626"/>
      <c r="DL27" s="602">
        <v>45198</v>
      </c>
      <c r="DM27" s="625"/>
      <c r="DN27" s="625"/>
      <c r="DO27" s="625"/>
      <c r="DP27" s="625"/>
      <c r="DQ27" s="625"/>
      <c r="DR27" s="625"/>
      <c r="DS27" s="625"/>
      <c r="DT27" s="625"/>
      <c r="DU27" s="625"/>
      <c r="DV27" s="626"/>
      <c r="DW27" s="598">
        <v>1.7</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79696</v>
      </c>
      <c r="S28" s="594"/>
      <c r="T28" s="594"/>
      <c r="U28" s="594"/>
      <c r="V28" s="594"/>
      <c r="W28" s="594"/>
      <c r="X28" s="594"/>
      <c r="Y28" s="595"/>
      <c r="Z28" s="596">
        <v>1.7</v>
      </c>
      <c r="AA28" s="596"/>
      <c r="AB28" s="596"/>
      <c r="AC28" s="596"/>
      <c r="AD28" s="597">
        <v>34390</v>
      </c>
      <c r="AE28" s="597"/>
      <c r="AF28" s="597"/>
      <c r="AG28" s="597"/>
      <c r="AH28" s="597"/>
      <c r="AI28" s="597"/>
      <c r="AJ28" s="597"/>
      <c r="AK28" s="597"/>
      <c r="AL28" s="598">
        <v>1.4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391047</v>
      </c>
      <c r="CS28" s="594"/>
      <c r="CT28" s="594"/>
      <c r="CU28" s="594"/>
      <c r="CV28" s="594"/>
      <c r="CW28" s="594"/>
      <c r="CX28" s="594"/>
      <c r="CY28" s="595"/>
      <c r="CZ28" s="627">
        <v>8.9</v>
      </c>
      <c r="DA28" s="628"/>
      <c r="DB28" s="628"/>
      <c r="DC28" s="629"/>
      <c r="DD28" s="602">
        <v>309411</v>
      </c>
      <c r="DE28" s="594"/>
      <c r="DF28" s="594"/>
      <c r="DG28" s="594"/>
      <c r="DH28" s="594"/>
      <c r="DI28" s="594"/>
      <c r="DJ28" s="594"/>
      <c r="DK28" s="595"/>
      <c r="DL28" s="602">
        <v>309411</v>
      </c>
      <c r="DM28" s="594"/>
      <c r="DN28" s="594"/>
      <c r="DO28" s="594"/>
      <c r="DP28" s="594"/>
      <c r="DQ28" s="594"/>
      <c r="DR28" s="594"/>
      <c r="DS28" s="594"/>
      <c r="DT28" s="594"/>
      <c r="DU28" s="594"/>
      <c r="DV28" s="595"/>
      <c r="DW28" s="598">
        <v>11.6</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10425</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391047</v>
      </c>
      <c r="CS29" s="625"/>
      <c r="CT29" s="625"/>
      <c r="CU29" s="625"/>
      <c r="CV29" s="625"/>
      <c r="CW29" s="625"/>
      <c r="CX29" s="625"/>
      <c r="CY29" s="626"/>
      <c r="CZ29" s="627">
        <v>8.9</v>
      </c>
      <c r="DA29" s="628"/>
      <c r="DB29" s="628"/>
      <c r="DC29" s="629"/>
      <c r="DD29" s="602">
        <v>309411</v>
      </c>
      <c r="DE29" s="625"/>
      <c r="DF29" s="625"/>
      <c r="DG29" s="625"/>
      <c r="DH29" s="625"/>
      <c r="DI29" s="625"/>
      <c r="DJ29" s="625"/>
      <c r="DK29" s="626"/>
      <c r="DL29" s="602">
        <v>309411</v>
      </c>
      <c r="DM29" s="625"/>
      <c r="DN29" s="625"/>
      <c r="DO29" s="625"/>
      <c r="DP29" s="625"/>
      <c r="DQ29" s="625"/>
      <c r="DR29" s="625"/>
      <c r="DS29" s="625"/>
      <c r="DT29" s="625"/>
      <c r="DU29" s="625"/>
      <c r="DV29" s="626"/>
      <c r="DW29" s="598">
        <v>11.6</v>
      </c>
      <c r="DX29" s="619"/>
      <c r="DY29" s="619"/>
      <c r="DZ29" s="619"/>
      <c r="EA29" s="619"/>
      <c r="EB29" s="619"/>
      <c r="EC29" s="620"/>
    </row>
    <row r="30" spans="2:133" ht="11.25" customHeight="1" x14ac:dyDescent="0.15">
      <c r="B30" s="590" t="s">
        <v>289</v>
      </c>
      <c r="C30" s="591"/>
      <c r="D30" s="591"/>
      <c r="E30" s="591"/>
      <c r="F30" s="591"/>
      <c r="G30" s="591"/>
      <c r="H30" s="591"/>
      <c r="I30" s="591"/>
      <c r="J30" s="591"/>
      <c r="K30" s="591"/>
      <c r="L30" s="591"/>
      <c r="M30" s="591"/>
      <c r="N30" s="591"/>
      <c r="O30" s="591"/>
      <c r="P30" s="591"/>
      <c r="Q30" s="592"/>
      <c r="R30" s="593">
        <v>91097</v>
      </c>
      <c r="S30" s="594"/>
      <c r="T30" s="594"/>
      <c r="U30" s="594"/>
      <c r="V30" s="594"/>
      <c r="W30" s="594"/>
      <c r="X30" s="594"/>
      <c r="Y30" s="595"/>
      <c r="Z30" s="596">
        <v>2</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99.7</v>
      </c>
      <c r="BH30" s="652"/>
      <c r="BI30" s="652"/>
      <c r="BJ30" s="652"/>
      <c r="BK30" s="652"/>
      <c r="BL30" s="652"/>
      <c r="BM30" s="588">
        <v>96.7</v>
      </c>
      <c r="BN30" s="652"/>
      <c r="BO30" s="652"/>
      <c r="BP30" s="652"/>
      <c r="BQ30" s="653"/>
      <c r="BR30" s="651">
        <v>99.8</v>
      </c>
      <c r="BS30" s="652"/>
      <c r="BT30" s="652"/>
      <c r="BU30" s="652"/>
      <c r="BV30" s="652"/>
      <c r="BW30" s="652"/>
      <c r="BX30" s="588">
        <v>96.5</v>
      </c>
      <c r="BY30" s="652"/>
      <c r="BZ30" s="652"/>
      <c r="CA30" s="652"/>
      <c r="CB30" s="653"/>
      <c r="CD30" s="656"/>
      <c r="CE30" s="657"/>
      <c r="CF30" s="607" t="s">
        <v>292</v>
      </c>
      <c r="CG30" s="608"/>
      <c r="CH30" s="608"/>
      <c r="CI30" s="608"/>
      <c r="CJ30" s="608"/>
      <c r="CK30" s="608"/>
      <c r="CL30" s="608"/>
      <c r="CM30" s="608"/>
      <c r="CN30" s="608"/>
      <c r="CO30" s="608"/>
      <c r="CP30" s="608"/>
      <c r="CQ30" s="609"/>
      <c r="CR30" s="593">
        <v>333651</v>
      </c>
      <c r="CS30" s="594"/>
      <c r="CT30" s="594"/>
      <c r="CU30" s="594"/>
      <c r="CV30" s="594"/>
      <c r="CW30" s="594"/>
      <c r="CX30" s="594"/>
      <c r="CY30" s="595"/>
      <c r="CZ30" s="627">
        <v>7.6</v>
      </c>
      <c r="DA30" s="628"/>
      <c r="DB30" s="628"/>
      <c r="DC30" s="629"/>
      <c r="DD30" s="602">
        <v>270789</v>
      </c>
      <c r="DE30" s="594"/>
      <c r="DF30" s="594"/>
      <c r="DG30" s="594"/>
      <c r="DH30" s="594"/>
      <c r="DI30" s="594"/>
      <c r="DJ30" s="594"/>
      <c r="DK30" s="595"/>
      <c r="DL30" s="602">
        <v>270789</v>
      </c>
      <c r="DM30" s="594"/>
      <c r="DN30" s="594"/>
      <c r="DO30" s="594"/>
      <c r="DP30" s="594"/>
      <c r="DQ30" s="594"/>
      <c r="DR30" s="594"/>
      <c r="DS30" s="594"/>
      <c r="DT30" s="594"/>
      <c r="DU30" s="594"/>
      <c r="DV30" s="595"/>
      <c r="DW30" s="598">
        <v>10.1</v>
      </c>
      <c r="DX30" s="619"/>
      <c r="DY30" s="619"/>
      <c r="DZ30" s="619"/>
      <c r="EA30" s="619"/>
      <c r="EB30" s="619"/>
      <c r="EC30" s="620"/>
    </row>
    <row r="31" spans="2:133" ht="11.25" customHeight="1" x14ac:dyDescent="0.15">
      <c r="B31" s="590" t="s">
        <v>293</v>
      </c>
      <c r="C31" s="591"/>
      <c r="D31" s="591"/>
      <c r="E31" s="591"/>
      <c r="F31" s="591"/>
      <c r="G31" s="591"/>
      <c r="H31" s="591"/>
      <c r="I31" s="591"/>
      <c r="J31" s="591"/>
      <c r="K31" s="591"/>
      <c r="L31" s="591"/>
      <c r="M31" s="591"/>
      <c r="N31" s="591"/>
      <c r="O31" s="591"/>
      <c r="P31" s="591"/>
      <c r="Q31" s="592"/>
      <c r="R31" s="593">
        <v>303638</v>
      </c>
      <c r="S31" s="594"/>
      <c r="T31" s="594"/>
      <c r="U31" s="594"/>
      <c r="V31" s="594"/>
      <c r="W31" s="594"/>
      <c r="X31" s="594"/>
      <c r="Y31" s="595"/>
      <c r="Z31" s="596">
        <v>6.7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99.8</v>
      </c>
      <c r="BH31" s="625"/>
      <c r="BI31" s="625"/>
      <c r="BJ31" s="625"/>
      <c r="BK31" s="625"/>
      <c r="BL31" s="625"/>
      <c r="BM31" s="599">
        <v>99.1</v>
      </c>
      <c r="BN31" s="649"/>
      <c r="BO31" s="649"/>
      <c r="BP31" s="649"/>
      <c r="BQ31" s="650"/>
      <c r="BR31" s="648">
        <v>99.7</v>
      </c>
      <c r="BS31" s="625"/>
      <c r="BT31" s="625"/>
      <c r="BU31" s="625"/>
      <c r="BV31" s="625"/>
      <c r="BW31" s="625"/>
      <c r="BX31" s="599">
        <v>99</v>
      </c>
      <c r="BY31" s="649"/>
      <c r="BZ31" s="649"/>
      <c r="CA31" s="649"/>
      <c r="CB31" s="650"/>
      <c r="CD31" s="656"/>
      <c r="CE31" s="657"/>
      <c r="CF31" s="607" t="s">
        <v>296</v>
      </c>
      <c r="CG31" s="608"/>
      <c r="CH31" s="608"/>
      <c r="CI31" s="608"/>
      <c r="CJ31" s="608"/>
      <c r="CK31" s="608"/>
      <c r="CL31" s="608"/>
      <c r="CM31" s="608"/>
      <c r="CN31" s="608"/>
      <c r="CO31" s="608"/>
      <c r="CP31" s="608"/>
      <c r="CQ31" s="609"/>
      <c r="CR31" s="593">
        <v>57396</v>
      </c>
      <c r="CS31" s="625"/>
      <c r="CT31" s="625"/>
      <c r="CU31" s="625"/>
      <c r="CV31" s="625"/>
      <c r="CW31" s="625"/>
      <c r="CX31" s="625"/>
      <c r="CY31" s="626"/>
      <c r="CZ31" s="627">
        <v>1.3</v>
      </c>
      <c r="DA31" s="628"/>
      <c r="DB31" s="628"/>
      <c r="DC31" s="629"/>
      <c r="DD31" s="602">
        <v>38622</v>
      </c>
      <c r="DE31" s="625"/>
      <c r="DF31" s="625"/>
      <c r="DG31" s="625"/>
      <c r="DH31" s="625"/>
      <c r="DI31" s="625"/>
      <c r="DJ31" s="625"/>
      <c r="DK31" s="626"/>
      <c r="DL31" s="602">
        <v>38622</v>
      </c>
      <c r="DM31" s="625"/>
      <c r="DN31" s="625"/>
      <c r="DO31" s="625"/>
      <c r="DP31" s="625"/>
      <c r="DQ31" s="625"/>
      <c r="DR31" s="625"/>
      <c r="DS31" s="625"/>
      <c r="DT31" s="625"/>
      <c r="DU31" s="625"/>
      <c r="DV31" s="626"/>
      <c r="DW31" s="598">
        <v>1.4</v>
      </c>
      <c r="DX31" s="619"/>
      <c r="DY31" s="619"/>
      <c r="DZ31" s="619"/>
      <c r="EA31" s="619"/>
      <c r="EB31" s="619"/>
      <c r="EC31" s="620"/>
    </row>
    <row r="32" spans="2:133" ht="11.25" customHeight="1" x14ac:dyDescent="0.15">
      <c r="B32" s="590" t="s">
        <v>297</v>
      </c>
      <c r="C32" s="591"/>
      <c r="D32" s="591"/>
      <c r="E32" s="591"/>
      <c r="F32" s="591"/>
      <c r="G32" s="591"/>
      <c r="H32" s="591"/>
      <c r="I32" s="591"/>
      <c r="J32" s="591"/>
      <c r="K32" s="591"/>
      <c r="L32" s="591"/>
      <c r="M32" s="591"/>
      <c r="N32" s="591"/>
      <c r="O32" s="591"/>
      <c r="P32" s="591"/>
      <c r="Q32" s="592"/>
      <c r="R32" s="593">
        <v>94537</v>
      </c>
      <c r="S32" s="594"/>
      <c r="T32" s="594"/>
      <c r="U32" s="594"/>
      <c r="V32" s="594"/>
      <c r="W32" s="594"/>
      <c r="X32" s="594"/>
      <c r="Y32" s="595"/>
      <c r="Z32" s="596">
        <v>2.1</v>
      </c>
      <c r="AA32" s="596"/>
      <c r="AB32" s="596"/>
      <c r="AC32" s="596"/>
      <c r="AD32" s="597">
        <v>95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99.7</v>
      </c>
      <c r="BH32" s="661"/>
      <c r="BI32" s="661"/>
      <c r="BJ32" s="661"/>
      <c r="BK32" s="661"/>
      <c r="BL32" s="661"/>
      <c r="BM32" s="662">
        <v>93.9</v>
      </c>
      <c r="BN32" s="661"/>
      <c r="BO32" s="661"/>
      <c r="BP32" s="661"/>
      <c r="BQ32" s="663"/>
      <c r="BR32" s="660">
        <v>99.8</v>
      </c>
      <c r="BS32" s="661"/>
      <c r="BT32" s="661"/>
      <c r="BU32" s="661"/>
      <c r="BV32" s="661"/>
      <c r="BW32" s="661"/>
      <c r="BX32" s="662">
        <v>93.7</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19"/>
      <c r="DY32" s="619"/>
      <c r="DZ32" s="619"/>
      <c r="EA32" s="619"/>
      <c r="EB32" s="619"/>
      <c r="EC32" s="620"/>
    </row>
    <row r="33" spans="2:133" ht="11.25" customHeight="1" x14ac:dyDescent="0.15">
      <c r="B33" s="590" t="s">
        <v>300</v>
      </c>
      <c r="C33" s="591"/>
      <c r="D33" s="591"/>
      <c r="E33" s="591"/>
      <c r="F33" s="591"/>
      <c r="G33" s="591"/>
      <c r="H33" s="591"/>
      <c r="I33" s="591"/>
      <c r="J33" s="591"/>
      <c r="K33" s="591"/>
      <c r="L33" s="591"/>
      <c r="M33" s="591"/>
      <c r="N33" s="591"/>
      <c r="O33" s="591"/>
      <c r="P33" s="591"/>
      <c r="Q33" s="592"/>
      <c r="R33" s="593">
        <v>515773</v>
      </c>
      <c r="S33" s="594"/>
      <c r="T33" s="594"/>
      <c r="U33" s="594"/>
      <c r="V33" s="594"/>
      <c r="W33" s="594"/>
      <c r="X33" s="594"/>
      <c r="Y33" s="595"/>
      <c r="Z33" s="596">
        <v>11.3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2199700</v>
      </c>
      <c r="CS33" s="625"/>
      <c r="CT33" s="625"/>
      <c r="CU33" s="625"/>
      <c r="CV33" s="625"/>
      <c r="CW33" s="625"/>
      <c r="CX33" s="625"/>
      <c r="CY33" s="626"/>
      <c r="CZ33" s="627">
        <v>50</v>
      </c>
      <c r="DA33" s="628"/>
      <c r="DB33" s="628"/>
      <c r="DC33" s="629"/>
      <c r="DD33" s="602">
        <v>1718637</v>
      </c>
      <c r="DE33" s="625"/>
      <c r="DF33" s="625"/>
      <c r="DG33" s="625"/>
      <c r="DH33" s="625"/>
      <c r="DI33" s="625"/>
      <c r="DJ33" s="625"/>
      <c r="DK33" s="626"/>
      <c r="DL33" s="602">
        <v>1075980</v>
      </c>
      <c r="DM33" s="625"/>
      <c r="DN33" s="625"/>
      <c r="DO33" s="625"/>
      <c r="DP33" s="625"/>
      <c r="DQ33" s="625"/>
      <c r="DR33" s="625"/>
      <c r="DS33" s="625"/>
      <c r="DT33" s="625"/>
      <c r="DU33" s="625"/>
      <c r="DV33" s="626"/>
      <c r="DW33" s="598">
        <v>40.200000000000003</v>
      </c>
      <c r="DX33" s="619"/>
      <c r="DY33" s="619"/>
      <c r="DZ33" s="619"/>
      <c r="EA33" s="619"/>
      <c r="EB33" s="619"/>
      <c r="EC33" s="620"/>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875349</v>
      </c>
      <c r="CS34" s="594"/>
      <c r="CT34" s="594"/>
      <c r="CU34" s="594"/>
      <c r="CV34" s="594"/>
      <c r="CW34" s="594"/>
      <c r="CX34" s="594"/>
      <c r="CY34" s="595"/>
      <c r="CZ34" s="627">
        <v>19.899999999999999</v>
      </c>
      <c r="DA34" s="628"/>
      <c r="DB34" s="628"/>
      <c r="DC34" s="629"/>
      <c r="DD34" s="602">
        <v>654735</v>
      </c>
      <c r="DE34" s="594"/>
      <c r="DF34" s="594"/>
      <c r="DG34" s="594"/>
      <c r="DH34" s="594"/>
      <c r="DI34" s="594"/>
      <c r="DJ34" s="594"/>
      <c r="DK34" s="595"/>
      <c r="DL34" s="602">
        <v>509131</v>
      </c>
      <c r="DM34" s="594"/>
      <c r="DN34" s="594"/>
      <c r="DO34" s="594"/>
      <c r="DP34" s="594"/>
      <c r="DQ34" s="594"/>
      <c r="DR34" s="594"/>
      <c r="DS34" s="594"/>
      <c r="DT34" s="594"/>
      <c r="DU34" s="594"/>
      <c r="DV34" s="595"/>
      <c r="DW34" s="598">
        <v>19</v>
      </c>
      <c r="DX34" s="619"/>
      <c r="DY34" s="619"/>
      <c r="DZ34" s="619"/>
      <c r="EA34" s="619"/>
      <c r="EB34" s="619"/>
      <c r="EC34" s="620"/>
    </row>
    <row r="35" spans="2:133" ht="11.25" customHeight="1" x14ac:dyDescent="0.15">
      <c r="B35" s="590" t="s">
        <v>306</v>
      </c>
      <c r="C35" s="591"/>
      <c r="D35" s="591"/>
      <c r="E35" s="591"/>
      <c r="F35" s="591"/>
      <c r="G35" s="591"/>
      <c r="H35" s="591"/>
      <c r="I35" s="591"/>
      <c r="J35" s="591"/>
      <c r="K35" s="591"/>
      <c r="L35" s="591"/>
      <c r="M35" s="591"/>
      <c r="N35" s="591"/>
      <c r="O35" s="591"/>
      <c r="P35" s="591"/>
      <c r="Q35" s="592"/>
      <c r="R35" s="593">
        <v>156573</v>
      </c>
      <c r="S35" s="594"/>
      <c r="T35" s="594"/>
      <c r="U35" s="594"/>
      <c r="V35" s="594"/>
      <c r="W35" s="594"/>
      <c r="X35" s="594"/>
      <c r="Y35" s="595"/>
      <c r="Z35" s="596">
        <v>3.4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309062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53361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106798</v>
      </c>
      <c r="CS35" s="625"/>
      <c r="CT35" s="625"/>
      <c r="CU35" s="625"/>
      <c r="CV35" s="625"/>
      <c r="CW35" s="625"/>
      <c r="CX35" s="625"/>
      <c r="CY35" s="626"/>
      <c r="CZ35" s="627">
        <v>2.4</v>
      </c>
      <c r="DA35" s="628"/>
      <c r="DB35" s="628"/>
      <c r="DC35" s="629"/>
      <c r="DD35" s="602">
        <v>106798</v>
      </c>
      <c r="DE35" s="625"/>
      <c r="DF35" s="625"/>
      <c r="DG35" s="625"/>
      <c r="DH35" s="625"/>
      <c r="DI35" s="625"/>
      <c r="DJ35" s="625"/>
      <c r="DK35" s="626"/>
      <c r="DL35" s="602">
        <v>106798</v>
      </c>
      <c r="DM35" s="625"/>
      <c r="DN35" s="625"/>
      <c r="DO35" s="625"/>
      <c r="DP35" s="625"/>
      <c r="DQ35" s="625"/>
      <c r="DR35" s="625"/>
      <c r="DS35" s="625"/>
      <c r="DT35" s="625"/>
      <c r="DU35" s="625"/>
      <c r="DV35" s="626"/>
      <c r="DW35" s="598">
        <v>4</v>
      </c>
      <c r="DX35" s="619"/>
      <c r="DY35" s="619"/>
      <c r="DZ35" s="619"/>
      <c r="EA35" s="619"/>
      <c r="EB35" s="619"/>
      <c r="EC35" s="620"/>
    </row>
    <row r="36" spans="2:133" ht="11.25" customHeight="1" x14ac:dyDescent="0.15">
      <c r="B36" s="636" t="s">
        <v>310</v>
      </c>
      <c r="C36" s="637"/>
      <c r="D36" s="637"/>
      <c r="E36" s="637"/>
      <c r="F36" s="637"/>
      <c r="G36" s="637"/>
      <c r="H36" s="637"/>
      <c r="I36" s="637"/>
      <c r="J36" s="637"/>
      <c r="K36" s="637"/>
      <c r="L36" s="637"/>
      <c r="M36" s="637"/>
      <c r="N36" s="637"/>
      <c r="O36" s="637"/>
      <c r="P36" s="637"/>
      <c r="Q36" s="638"/>
      <c r="R36" s="665">
        <v>4559699</v>
      </c>
      <c r="S36" s="666"/>
      <c r="T36" s="666"/>
      <c r="U36" s="666"/>
      <c r="V36" s="666"/>
      <c r="W36" s="666"/>
      <c r="X36" s="666"/>
      <c r="Y36" s="667"/>
      <c r="Z36" s="668">
        <v>100</v>
      </c>
      <c r="AA36" s="668"/>
      <c r="AB36" s="668"/>
      <c r="AC36" s="668"/>
      <c r="AD36" s="669">
        <v>2518192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87306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7071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542869</v>
      </c>
      <c r="CS36" s="594"/>
      <c r="CT36" s="594"/>
      <c r="CU36" s="594"/>
      <c r="CV36" s="594"/>
      <c r="CW36" s="594"/>
      <c r="CX36" s="594"/>
      <c r="CY36" s="595"/>
      <c r="CZ36" s="627">
        <v>12.3</v>
      </c>
      <c r="DA36" s="628"/>
      <c r="DB36" s="628"/>
      <c r="DC36" s="629"/>
      <c r="DD36" s="602">
        <v>411078</v>
      </c>
      <c r="DE36" s="594"/>
      <c r="DF36" s="594"/>
      <c r="DG36" s="594"/>
      <c r="DH36" s="594"/>
      <c r="DI36" s="594"/>
      <c r="DJ36" s="594"/>
      <c r="DK36" s="595"/>
      <c r="DL36" s="602">
        <v>253769</v>
      </c>
      <c r="DM36" s="594"/>
      <c r="DN36" s="594"/>
      <c r="DO36" s="594"/>
      <c r="DP36" s="594"/>
      <c r="DQ36" s="594"/>
      <c r="DR36" s="594"/>
      <c r="DS36" s="594"/>
      <c r="DT36" s="594"/>
      <c r="DU36" s="594"/>
      <c r="DV36" s="595"/>
      <c r="DW36" s="598">
        <v>9.5</v>
      </c>
      <c r="DX36" s="619"/>
      <c r="DY36" s="619"/>
      <c r="DZ36" s="619"/>
      <c r="EA36" s="619"/>
      <c r="EB36" s="619"/>
      <c r="EC36" s="620"/>
    </row>
    <row r="37" spans="2:133" ht="11.25" customHeight="1" x14ac:dyDescent="0.15">
      <c r="AQ37" s="672" t="s">
        <v>314</v>
      </c>
      <c r="AR37" s="673"/>
      <c r="AS37" s="673"/>
      <c r="AT37" s="673"/>
      <c r="AU37" s="673"/>
      <c r="AV37" s="673"/>
      <c r="AW37" s="673"/>
      <c r="AX37" s="673"/>
      <c r="AY37" s="674"/>
      <c r="AZ37" s="593">
        <v>8802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645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277950</v>
      </c>
      <c r="CS37" s="625"/>
      <c r="CT37" s="625"/>
      <c r="CU37" s="625"/>
      <c r="CV37" s="625"/>
      <c r="CW37" s="625"/>
      <c r="CX37" s="625"/>
      <c r="CY37" s="626"/>
      <c r="CZ37" s="627">
        <v>6.3</v>
      </c>
      <c r="DA37" s="628"/>
      <c r="DB37" s="628"/>
      <c r="DC37" s="629"/>
      <c r="DD37" s="602">
        <v>196550</v>
      </c>
      <c r="DE37" s="625"/>
      <c r="DF37" s="625"/>
      <c r="DG37" s="625"/>
      <c r="DH37" s="625"/>
      <c r="DI37" s="625"/>
      <c r="DJ37" s="625"/>
      <c r="DK37" s="626"/>
      <c r="DL37" s="602">
        <v>160789</v>
      </c>
      <c r="DM37" s="625"/>
      <c r="DN37" s="625"/>
      <c r="DO37" s="625"/>
      <c r="DP37" s="625"/>
      <c r="DQ37" s="625"/>
      <c r="DR37" s="625"/>
      <c r="DS37" s="625"/>
      <c r="DT37" s="625"/>
      <c r="DU37" s="625"/>
      <c r="DV37" s="626"/>
      <c r="DW37" s="598">
        <v>6</v>
      </c>
      <c r="DX37" s="619"/>
      <c r="DY37" s="619"/>
      <c r="DZ37" s="619"/>
      <c r="EA37" s="619"/>
      <c r="EB37" s="619"/>
      <c r="EC37" s="620"/>
    </row>
    <row r="38" spans="2:133" ht="11.25" customHeight="1" x14ac:dyDescent="0.15">
      <c r="AQ38" s="672" t="s">
        <v>317</v>
      </c>
      <c r="AR38" s="673"/>
      <c r="AS38" s="673"/>
      <c r="AT38" s="673"/>
      <c r="AU38" s="673"/>
      <c r="AV38" s="673"/>
      <c r="AW38" s="673"/>
      <c r="AX38" s="673"/>
      <c r="AY38" s="674"/>
      <c r="AZ38" s="593">
        <v>3765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1277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305297</v>
      </c>
      <c r="CS38" s="594"/>
      <c r="CT38" s="594"/>
      <c r="CU38" s="594"/>
      <c r="CV38" s="594"/>
      <c r="CW38" s="594"/>
      <c r="CX38" s="594"/>
      <c r="CY38" s="595"/>
      <c r="CZ38" s="627">
        <v>6.9</v>
      </c>
      <c r="DA38" s="628"/>
      <c r="DB38" s="628"/>
      <c r="DC38" s="629"/>
      <c r="DD38" s="602">
        <v>272588</v>
      </c>
      <c r="DE38" s="594"/>
      <c r="DF38" s="594"/>
      <c r="DG38" s="594"/>
      <c r="DH38" s="594"/>
      <c r="DI38" s="594"/>
      <c r="DJ38" s="594"/>
      <c r="DK38" s="595"/>
      <c r="DL38" s="602">
        <v>206282</v>
      </c>
      <c r="DM38" s="594"/>
      <c r="DN38" s="594"/>
      <c r="DO38" s="594"/>
      <c r="DP38" s="594"/>
      <c r="DQ38" s="594"/>
      <c r="DR38" s="594"/>
      <c r="DS38" s="594"/>
      <c r="DT38" s="594"/>
      <c r="DU38" s="594"/>
      <c r="DV38" s="595"/>
      <c r="DW38" s="598">
        <v>7.7</v>
      </c>
      <c r="DX38" s="619"/>
      <c r="DY38" s="619"/>
      <c r="DZ38" s="619"/>
      <c r="EA38" s="619"/>
      <c r="EB38" s="619"/>
      <c r="EC38" s="620"/>
    </row>
    <row r="39" spans="2:133" ht="11.25" customHeight="1" x14ac:dyDescent="0.15">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306296</v>
      </c>
      <c r="CS39" s="625"/>
      <c r="CT39" s="625"/>
      <c r="CU39" s="625"/>
      <c r="CV39" s="625"/>
      <c r="CW39" s="625"/>
      <c r="CX39" s="625"/>
      <c r="CY39" s="626"/>
      <c r="CZ39" s="627">
        <v>7</v>
      </c>
      <c r="DA39" s="628"/>
      <c r="DB39" s="628"/>
      <c r="DC39" s="629"/>
      <c r="DD39" s="602">
        <v>269987</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89641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63091</v>
      </c>
      <c r="CS40" s="594"/>
      <c r="CT40" s="594"/>
      <c r="CU40" s="594"/>
      <c r="CV40" s="594"/>
      <c r="CW40" s="594"/>
      <c r="CX40" s="594"/>
      <c r="CY40" s="595"/>
      <c r="CZ40" s="627">
        <v>1.4</v>
      </c>
      <c r="DA40" s="628"/>
      <c r="DB40" s="628"/>
      <c r="DC40" s="629"/>
      <c r="DD40" s="602">
        <v>3451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119548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1049889</v>
      </c>
      <c r="CS42" s="594"/>
      <c r="CT42" s="594"/>
      <c r="CU42" s="594"/>
      <c r="CV42" s="594"/>
      <c r="CW42" s="594"/>
      <c r="CX42" s="594"/>
      <c r="CY42" s="595"/>
      <c r="CZ42" s="627">
        <v>23.8</v>
      </c>
      <c r="DA42" s="676"/>
      <c r="DB42" s="676"/>
      <c r="DC42" s="677"/>
      <c r="DD42" s="602">
        <v>505084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2045</v>
      </c>
      <c r="CS43" s="625"/>
      <c r="CT43" s="625"/>
      <c r="CU43" s="625"/>
      <c r="CV43" s="625"/>
      <c r="CW43" s="625"/>
      <c r="CX43" s="625"/>
      <c r="CY43" s="626"/>
      <c r="CZ43" s="627">
        <v>0</v>
      </c>
      <c r="DA43" s="628"/>
      <c r="DB43" s="628"/>
      <c r="DC43" s="629"/>
      <c r="DD43" s="602">
        <v>2045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1049889</v>
      </c>
      <c r="CS44" s="594"/>
      <c r="CT44" s="594"/>
      <c r="CU44" s="594"/>
      <c r="CV44" s="594"/>
      <c r="CW44" s="594"/>
      <c r="CX44" s="594"/>
      <c r="CY44" s="595"/>
      <c r="CZ44" s="627">
        <v>23.8</v>
      </c>
      <c r="DA44" s="676"/>
      <c r="DB44" s="676"/>
      <c r="DC44" s="677"/>
      <c r="DD44" s="602">
        <v>505084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697141</v>
      </c>
      <c r="CS45" s="625"/>
      <c r="CT45" s="625"/>
      <c r="CU45" s="625"/>
      <c r="CV45" s="625"/>
      <c r="CW45" s="625"/>
      <c r="CX45" s="625"/>
      <c r="CY45" s="626"/>
      <c r="CZ45" s="627">
        <v>15.8</v>
      </c>
      <c r="DA45" s="628"/>
      <c r="DB45" s="628"/>
      <c r="DC45" s="629"/>
      <c r="DD45" s="602">
        <v>222599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336337</v>
      </c>
      <c r="CS46" s="594"/>
      <c r="CT46" s="594"/>
      <c r="CU46" s="594"/>
      <c r="CV46" s="594"/>
      <c r="CW46" s="594"/>
      <c r="CX46" s="594"/>
      <c r="CY46" s="595"/>
      <c r="CZ46" s="627">
        <v>7.6</v>
      </c>
      <c r="DA46" s="676"/>
      <c r="DB46" s="676"/>
      <c r="DC46" s="677"/>
      <c r="DD46" s="602">
        <v>276623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4403701</v>
      </c>
      <c r="CS49" s="661"/>
      <c r="CT49" s="661"/>
      <c r="CU49" s="661"/>
      <c r="CV49" s="661"/>
      <c r="CW49" s="661"/>
      <c r="CX49" s="661"/>
      <c r="CY49" s="688"/>
      <c r="CZ49" s="689">
        <v>100</v>
      </c>
      <c r="DA49" s="690"/>
      <c r="DB49" s="690"/>
      <c r="DC49" s="691"/>
      <c r="DD49" s="692">
        <v>3108112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A134"/>
  <sheetViews>
    <sheetView topLeftCell="AQ120" zoomScale="70" zoomScaleNormal="25" zoomScaleSheetLayoutView="70" workbookViewId="0">
      <selection activeCell="DV7" sqref="DV7:DZ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4560</v>
      </c>
      <c r="R7" s="723"/>
      <c r="S7" s="723"/>
      <c r="T7" s="723"/>
      <c r="U7" s="723"/>
      <c r="V7" s="723">
        <v>4404</v>
      </c>
      <c r="W7" s="723"/>
      <c r="X7" s="723"/>
      <c r="Y7" s="723"/>
      <c r="Z7" s="723"/>
      <c r="AA7" s="723">
        <v>156</v>
      </c>
      <c r="AB7" s="723"/>
      <c r="AC7" s="723"/>
      <c r="AD7" s="723"/>
      <c r="AE7" s="724"/>
      <c r="AF7" s="725">
        <v>122</v>
      </c>
      <c r="AG7" s="726"/>
      <c r="AH7" s="726"/>
      <c r="AI7" s="726"/>
      <c r="AJ7" s="727"/>
      <c r="AK7" s="762">
        <v>215</v>
      </c>
      <c r="AL7" s="763"/>
      <c r="AM7" s="763"/>
      <c r="AN7" s="763"/>
      <c r="AO7" s="763"/>
      <c r="AP7" s="763">
        <v>4107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536</v>
      </c>
      <c r="BS7" s="766" t="s">
        <v>527</v>
      </c>
      <c r="BT7" s="767"/>
      <c r="BU7" s="767"/>
      <c r="BV7" s="767"/>
      <c r="BW7" s="767"/>
      <c r="BX7" s="767"/>
      <c r="BY7" s="767"/>
      <c r="BZ7" s="767"/>
      <c r="CA7" s="767"/>
      <c r="CB7" s="767"/>
      <c r="CC7" s="767"/>
      <c r="CD7" s="767"/>
      <c r="CE7" s="767"/>
      <c r="CF7" s="767"/>
      <c r="CG7" s="768"/>
      <c r="CH7" s="759">
        <v>8</v>
      </c>
      <c r="CI7" s="760"/>
      <c r="CJ7" s="760"/>
      <c r="CK7" s="760"/>
      <c r="CL7" s="761"/>
      <c r="CM7" s="759">
        <v>712</v>
      </c>
      <c r="CN7" s="760"/>
      <c r="CO7" s="760"/>
      <c r="CP7" s="760"/>
      <c r="CQ7" s="761"/>
      <c r="CR7" s="759" t="s">
        <v>537</v>
      </c>
      <c r="CS7" s="760"/>
      <c r="CT7" s="760"/>
      <c r="CU7" s="760"/>
      <c r="CV7" s="761"/>
      <c r="CW7" s="759" t="s">
        <v>537</v>
      </c>
      <c r="CX7" s="760"/>
      <c r="CY7" s="760"/>
      <c r="CZ7" s="760"/>
      <c r="DA7" s="761"/>
      <c r="DB7" s="759" t="s">
        <v>528</v>
      </c>
      <c r="DC7" s="760"/>
      <c r="DD7" s="760"/>
      <c r="DE7" s="760"/>
      <c r="DF7" s="761"/>
      <c r="DG7" s="759" t="s">
        <v>528</v>
      </c>
      <c r="DH7" s="760"/>
      <c r="DI7" s="760"/>
      <c r="DJ7" s="760"/>
      <c r="DK7" s="761"/>
      <c r="DL7" s="759">
        <v>57</v>
      </c>
      <c r="DM7" s="760"/>
      <c r="DN7" s="760"/>
      <c r="DO7" s="760"/>
      <c r="DP7" s="761"/>
      <c r="DQ7" s="759">
        <v>6</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122</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584</v>
      </c>
      <c r="R28" s="811"/>
      <c r="S28" s="811"/>
      <c r="T28" s="811"/>
      <c r="U28" s="811"/>
      <c r="V28" s="811">
        <v>530</v>
      </c>
      <c r="W28" s="811"/>
      <c r="X28" s="811"/>
      <c r="Y28" s="811"/>
      <c r="Z28" s="811"/>
      <c r="AA28" s="811">
        <v>53</v>
      </c>
      <c r="AB28" s="811"/>
      <c r="AC28" s="811"/>
      <c r="AD28" s="811"/>
      <c r="AE28" s="812"/>
      <c r="AF28" s="813">
        <v>53</v>
      </c>
      <c r="AG28" s="811"/>
      <c r="AH28" s="811"/>
      <c r="AI28" s="811"/>
      <c r="AJ28" s="814"/>
      <c r="AK28" s="815">
        <v>95</v>
      </c>
      <c r="AL28" s="806"/>
      <c r="AM28" s="806"/>
      <c r="AN28" s="806"/>
      <c r="AO28" s="806"/>
      <c r="AP28" s="806" t="s">
        <v>528</v>
      </c>
      <c r="AQ28" s="806"/>
      <c r="AR28" s="806"/>
      <c r="AS28" s="806"/>
      <c r="AT28" s="806"/>
      <c r="AU28" s="806" t="s">
        <v>528</v>
      </c>
      <c r="AV28" s="806"/>
      <c r="AW28" s="806"/>
      <c r="AX28" s="806"/>
      <c r="AY28" s="806"/>
      <c r="AZ28" s="807" t="s">
        <v>528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235</v>
      </c>
      <c r="R29" s="747"/>
      <c r="S29" s="747"/>
      <c r="T29" s="747"/>
      <c r="U29" s="747"/>
      <c r="V29" s="747">
        <v>231</v>
      </c>
      <c r="W29" s="747"/>
      <c r="X29" s="747"/>
      <c r="Y29" s="747"/>
      <c r="Z29" s="747"/>
      <c r="AA29" s="747">
        <v>4</v>
      </c>
      <c r="AB29" s="747"/>
      <c r="AC29" s="747"/>
      <c r="AD29" s="747"/>
      <c r="AE29" s="748"/>
      <c r="AF29" s="749">
        <v>4</v>
      </c>
      <c r="AG29" s="750"/>
      <c r="AH29" s="750"/>
      <c r="AI29" s="750"/>
      <c r="AJ29" s="751"/>
      <c r="AK29" s="818">
        <v>38</v>
      </c>
      <c r="AL29" s="819"/>
      <c r="AM29" s="819"/>
      <c r="AN29" s="819"/>
      <c r="AO29" s="819"/>
      <c r="AP29" s="819" t="s">
        <v>528</v>
      </c>
      <c r="AQ29" s="819"/>
      <c r="AR29" s="819"/>
      <c r="AS29" s="819"/>
      <c r="AT29" s="819"/>
      <c r="AU29" s="819" t="s">
        <v>529</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57</v>
      </c>
      <c r="R30" s="747"/>
      <c r="S30" s="747"/>
      <c r="T30" s="747"/>
      <c r="U30" s="747"/>
      <c r="V30" s="747">
        <v>57</v>
      </c>
      <c r="W30" s="747"/>
      <c r="X30" s="747"/>
      <c r="Y30" s="747"/>
      <c r="Z30" s="747"/>
      <c r="AA30" s="747">
        <v>0</v>
      </c>
      <c r="AB30" s="747"/>
      <c r="AC30" s="747"/>
      <c r="AD30" s="747"/>
      <c r="AE30" s="748"/>
      <c r="AF30" s="749">
        <v>0</v>
      </c>
      <c r="AG30" s="750"/>
      <c r="AH30" s="750"/>
      <c r="AI30" s="750"/>
      <c r="AJ30" s="751"/>
      <c r="AK30" s="818">
        <v>15</v>
      </c>
      <c r="AL30" s="819"/>
      <c r="AM30" s="819"/>
      <c r="AN30" s="819"/>
      <c r="AO30" s="819"/>
      <c r="AP30" s="819" t="s">
        <v>529</v>
      </c>
      <c r="AQ30" s="819"/>
      <c r="AR30" s="819"/>
      <c r="AS30" s="819"/>
      <c r="AT30" s="819"/>
      <c r="AU30" s="819" t="s">
        <v>529</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129</v>
      </c>
      <c r="R31" s="747"/>
      <c r="S31" s="747"/>
      <c r="T31" s="747"/>
      <c r="U31" s="747"/>
      <c r="V31" s="747">
        <v>128</v>
      </c>
      <c r="W31" s="747"/>
      <c r="X31" s="747"/>
      <c r="Y31" s="747"/>
      <c r="Z31" s="747"/>
      <c r="AA31" s="747">
        <v>1</v>
      </c>
      <c r="AB31" s="747"/>
      <c r="AC31" s="747"/>
      <c r="AD31" s="747"/>
      <c r="AE31" s="748"/>
      <c r="AF31" s="749">
        <v>1</v>
      </c>
      <c r="AG31" s="750"/>
      <c r="AH31" s="750"/>
      <c r="AI31" s="750"/>
      <c r="AJ31" s="751"/>
      <c r="AK31" s="818">
        <v>9</v>
      </c>
      <c r="AL31" s="819"/>
      <c r="AM31" s="819"/>
      <c r="AN31" s="819"/>
      <c r="AO31" s="819"/>
      <c r="AP31" s="819">
        <v>168</v>
      </c>
      <c r="AQ31" s="819"/>
      <c r="AR31" s="819"/>
      <c r="AS31" s="819"/>
      <c r="AT31" s="819"/>
      <c r="AU31" s="819">
        <v>84</v>
      </c>
      <c r="AV31" s="819"/>
      <c r="AW31" s="819"/>
      <c r="AX31" s="819"/>
      <c r="AY31" s="819"/>
      <c r="AZ31" s="820" t="s">
        <v>528</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163</v>
      </c>
      <c r="R32" s="747"/>
      <c r="S32" s="747"/>
      <c r="T32" s="747"/>
      <c r="U32" s="747"/>
      <c r="V32" s="747">
        <v>162</v>
      </c>
      <c r="W32" s="747"/>
      <c r="X32" s="747"/>
      <c r="Y32" s="747"/>
      <c r="Z32" s="747"/>
      <c r="AA32" s="747">
        <v>1</v>
      </c>
      <c r="AB32" s="747"/>
      <c r="AC32" s="747"/>
      <c r="AD32" s="747"/>
      <c r="AE32" s="748"/>
      <c r="AF32" s="749">
        <v>1</v>
      </c>
      <c r="AG32" s="750"/>
      <c r="AH32" s="750"/>
      <c r="AI32" s="750"/>
      <c r="AJ32" s="751"/>
      <c r="AK32" s="818">
        <v>87</v>
      </c>
      <c r="AL32" s="819"/>
      <c r="AM32" s="819"/>
      <c r="AN32" s="819"/>
      <c r="AO32" s="819"/>
      <c r="AP32" s="819">
        <v>909</v>
      </c>
      <c r="AQ32" s="819"/>
      <c r="AR32" s="819"/>
      <c r="AS32" s="819"/>
      <c r="AT32" s="819"/>
      <c r="AU32" s="819">
        <v>730</v>
      </c>
      <c r="AV32" s="819"/>
      <c r="AW32" s="819"/>
      <c r="AX32" s="819"/>
      <c r="AY32" s="819"/>
      <c r="AZ32" s="820" t="s">
        <v>528</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2896</v>
      </c>
      <c r="R68" s="854"/>
      <c r="S68" s="854"/>
      <c r="T68" s="854"/>
      <c r="U68" s="854"/>
      <c r="V68" s="854">
        <v>2702</v>
      </c>
      <c r="W68" s="854"/>
      <c r="X68" s="854"/>
      <c r="Y68" s="854"/>
      <c r="Z68" s="854"/>
      <c r="AA68" s="854">
        <v>194</v>
      </c>
      <c r="AB68" s="854"/>
      <c r="AC68" s="854"/>
      <c r="AD68" s="854"/>
      <c r="AE68" s="854"/>
      <c r="AF68" s="854">
        <v>194</v>
      </c>
      <c r="AG68" s="854"/>
      <c r="AH68" s="854"/>
      <c r="AI68" s="854"/>
      <c r="AJ68" s="854"/>
      <c r="AK68" s="854" t="s">
        <v>528</v>
      </c>
      <c r="AL68" s="854"/>
      <c r="AM68" s="854"/>
      <c r="AN68" s="854"/>
      <c r="AO68" s="854"/>
      <c r="AP68" s="854">
        <v>2089</v>
      </c>
      <c r="AQ68" s="854"/>
      <c r="AR68" s="854"/>
      <c r="AS68" s="854"/>
      <c r="AT68" s="854"/>
      <c r="AU68" s="854">
        <v>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531</v>
      </c>
      <c r="C69" s="862"/>
      <c r="D69" s="862"/>
      <c r="E69" s="862"/>
      <c r="F69" s="862"/>
      <c r="G69" s="862"/>
      <c r="H69" s="862"/>
      <c r="I69" s="862"/>
      <c r="J69" s="862"/>
      <c r="K69" s="862"/>
      <c r="L69" s="862"/>
      <c r="M69" s="862"/>
      <c r="N69" s="862"/>
      <c r="O69" s="862"/>
      <c r="P69" s="863"/>
      <c r="Q69" s="864">
        <v>267</v>
      </c>
      <c r="R69" s="819"/>
      <c r="S69" s="819"/>
      <c r="T69" s="819"/>
      <c r="U69" s="819"/>
      <c r="V69" s="819">
        <v>284</v>
      </c>
      <c r="W69" s="819"/>
      <c r="X69" s="819"/>
      <c r="Y69" s="819"/>
      <c r="Z69" s="819"/>
      <c r="AA69" s="819">
        <v>41</v>
      </c>
      <c r="AB69" s="819"/>
      <c r="AC69" s="819"/>
      <c r="AD69" s="819"/>
      <c r="AE69" s="819"/>
      <c r="AF69" s="819">
        <v>41</v>
      </c>
      <c r="AG69" s="819"/>
      <c r="AH69" s="819"/>
      <c r="AI69" s="819"/>
      <c r="AJ69" s="819"/>
      <c r="AK69" s="819" t="s">
        <v>528</v>
      </c>
      <c r="AL69" s="819"/>
      <c r="AM69" s="819"/>
      <c r="AN69" s="819"/>
      <c r="AO69" s="819"/>
      <c r="AP69" s="819">
        <v>0</v>
      </c>
      <c r="AQ69" s="819"/>
      <c r="AR69" s="819"/>
      <c r="AS69" s="819"/>
      <c r="AT69" s="819"/>
      <c r="AU69" s="819" t="s">
        <v>528</v>
      </c>
      <c r="AV69" s="819"/>
      <c r="AW69" s="819"/>
      <c r="AX69" s="819"/>
      <c r="AY69" s="819"/>
      <c r="AZ69" s="865" t="s">
        <v>535</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532</v>
      </c>
      <c r="C70" s="862"/>
      <c r="D70" s="862"/>
      <c r="E70" s="862"/>
      <c r="F70" s="862"/>
      <c r="G70" s="862"/>
      <c r="H70" s="862"/>
      <c r="I70" s="862"/>
      <c r="J70" s="862"/>
      <c r="K70" s="862"/>
      <c r="L70" s="862"/>
      <c r="M70" s="862"/>
      <c r="N70" s="862"/>
      <c r="O70" s="862"/>
      <c r="P70" s="863"/>
      <c r="Q70" s="864">
        <v>361</v>
      </c>
      <c r="R70" s="819"/>
      <c r="S70" s="819"/>
      <c r="T70" s="819"/>
      <c r="U70" s="819"/>
      <c r="V70" s="819">
        <v>342</v>
      </c>
      <c r="W70" s="819"/>
      <c r="X70" s="819"/>
      <c r="Y70" s="819"/>
      <c r="Z70" s="819"/>
      <c r="AA70" s="819">
        <v>19</v>
      </c>
      <c r="AB70" s="819"/>
      <c r="AC70" s="819"/>
      <c r="AD70" s="819"/>
      <c r="AE70" s="819"/>
      <c r="AF70" s="819">
        <v>19</v>
      </c>
      <c r="AG70" s="819"/>
      <c r="AH70" s="819"/>
      <c r="AI70" s="819"/>
      <c r="AJ70" s="819"/>
      <c r="AK70" s="819" t="s">
        <v>528</v>
      </c>
      <c r="AL70" s="819"/>
      <c r="AM70" s="819"/>
      <c r="AN70" s="819"/>
      <c r="AO70" s="819"/>
      <c r="AP70" s="819">
        <v>0</v>
      </c>
      <c r="AQ70" s="819"/>
      <c r="AR70" s="819"/>
      <c r="AS70" s="819"/>
      <c r="AT70" s="819"/>
      <c r="AU70" s="819" t="s">
        <v>528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533</v>
      </c>
      <c r="C71" s="862"/>
      <c r="D71" s="862"/>
      <c r="E71" s="862"/>
      <c r="F71" s="862"/>
      <c r="G71" s="862"/>
      <c r="H71" s="862"/>
      <c r="I71" s="862"/>
      <c r="J71" s="862"/>
      <c r="K71" s="862"/>
      <c r="L71" s="862"/>
      <c r="M71" s="862"/>
      <c r="N71" s="862"/>
      <c r="O71" s="862"/>
      <c r="P71" s="863"/>
      <c r="Q71" s="864">
        <v>1261</v>
      </c>
      <c r="R71" s="819"/>
      <c r="S71" s="819"/>
      <c r="T71" s="819"/>
      <c r="U71" s="819"/>
      <c r="V71" s="819">
        <v>1249</v>
      </c>
      <c r="W71" s="819"/>
      <c r="X71" s="819"/>
      <c r="Y71" s="819"/>
      <c r="Z71" s="819"/>
      <c r="AA71" s="819">
        <v>12</v>
      </c>
      <c r="AB71" s="819"/>
      <c r="AC71" s="819"/>
      <c r="AD71" s="819"/>
      <c r="AE71" s="819"/>
      <c r="AF71" s="819">
        <v>12</v>
      </c>
      <c r="AG71" s="819"/>
      <c r="AH71" s="819"/>
      <c r="AI71" s="819"/>
      <c r="AJ71" s="819"/>
      <c r="AK71" s="819" t="s">
        <v>529</v>
      </c>
      <c r="AL71" s="819"/>
      <c r="AM71" s="819"/>
      <c r="AN71" s="819"/>
      <c r="AO71" s="819"/>
      <c r="AP71" s="819">
        <v>565</v>
      </c>
      <c r="AQ71" s="819"/>
      <c r="AR71" s="819"/>
      <c r="AS71" s="819"/>
      <c r="AT71" s="819"/>
      <c r="AU71" s="819">
        <v>13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534</v>
      </c>
      <c r="C72" s="862"/>
      <c r="D72" s="862"/>
      <c r="E72" s="862"/>
      <c r="F72" s="862"/>
      <c r="G72" s="862"/>
      <c r="H72" s="862"/>
      <c r="I72" s="862"/>
      <c r="J72" s="862"/>
      <c r="K72" s="862"/>
      <c r="L72" s="862"/>
      <c r="M72" s="862"/>
      <c r="N72" s="862"/>
      <c r="O72" s="862"/>
      <c r="P72" s="863"/>
      <c r="Q72" s="864">
        <v>2008</v>
      </c>
      <c r="R72" s="819"/>
      <c r="S72" s="819"/>
      <c r="T72" s="819"/>
      <c r="U72" s="819"/>
      <c r="V72" s="819">
        <v>1868</v>
      </c>
      <c r="W72" s="819"/>
      <c r="X72" s="819"/>
      <c r="Y72" s="819"/>
      <c r="Z72" s="819"/>
      <c r="AA72" s="819">
        <v>140</v>
      </c>
      <c r="AB72" s="819"/>
      <c r="AC72" s="819"/>
      <c r="AD72" s="819"/>
      <c r="AE72" s="819"/>
      <c r="AF72" s="819">
        <v>690</v>
      </c>
      <c r="AG72" s="819"/>
      <c r="AH72" s="819"/>
      <c r="AI72" s="819"/>
      <c r="AJ72" s="819"/>
      <c r="AK72" s="819" t="s">
        <v>529</v>
      </c>
      <c r="AL72" s="819"/>
      <c r="AM72" s="819"/>
      <c r="AN72" s="819"/>
      <c r="AO72" s="819"/>
      <c r="AP72" s="819">
        <v>9191</v>
      </c>
      <c r="AQ72" s="819"/>
      <c r="AR72" s="819"/>
      <c r="AS72" s="819"/>
      <c r="AT72" s="819"/>
      <c r="AU72" s="819">
        <v>9</v>
      </c>
      <c r="AV72" s="819"/>
      <c r="AW72" s="819"/>
      <c r="AX72" s="819"/>
      <c r="AY72" s="819"/>
      <c r="AZ72" s="865" t="s">
        <v>535</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287</v>
      </c>
      <c r="AG109" s="883"/>
      <c r="AH109" s="883"/>
      <c r="AI109" s="883"/>
      <c r="AJ109" s="884"/>
      <c r="AK109" s="882" t="s">
        <v>286</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287</v>
      </c>
      <c r="BW109" s="883"/>
      <c r="BX109" s="883"/>
      <c r="BY109" s="883"/>
      <c r="BZ109" s="884"/>
      <c r="CA109" s="882" t="s">
        <v>286</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287</v>
      </c>
      <c r="DM109" s="883"/>
      <c r="DN109" s="883"/>
      <c r="DO109" s="883"/>
      <c r="DP109" s="884"/>
      <c r="DQ109" s="882" t="s">
        <v>286</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378852</v>
      </c>
      <c r="AB110" s="890"/>
      <c r="AC110" s="890"/>
      <c r="AD110" s="890"/>
      <c r="AE110" s="891"/>
      <c r="AF110" s="892">
        <v>393002</v>
      </c>
      <c r="AG110" s="890"/>
      <c r="AH110" s="890"/>
      <c r="AI110" s="890"/>
      <c r="AJ110" s="891"/>
      <c r="AK110" s="892">
        <v>391047</v>
      </c>
      <c r="AL110" s="890"/>
      <c r="AM110" s="890"/>
      <c r="AN110" s="890"/>
      <c r="AO110" s="891"/>
      <c r="AP110" s="893">
        <v>16.7</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3898531</v>
      </c>
      <c r="BR110" s="927"/>
      <c r="BS110" s="927"/>
      <c r="BT110" s="927"/>
      <c r="BU110" s="927"/>
      <c r="BV110" s="927">
        <v>3924973</v>
      </c>
      <c r="BW110" s="927"/>
      <c r="BX110" s="927"/>
      <c r="BY110" s="927"/>
      <c r="BZ110" s="927"/>
      <c r="CA110" s="927">
        <v>4107095</v>
      </c>
      <c r="CB110" s="927"/>
      <c r="CC110" s="927"/>
      <c r="CD110" s="927"/>
      <c r="CE110" s="927"/>
      <c r="CF110" s="941">
        <v>175.6</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928488</v>
      </c>
      <c r="BR112" s="920"/>
      <c r="BS112" s="920"/>
      <c r="BT112" s="920"/>
      <c r="BU112" s="920"/>
      <c r="BV112" s="920">
        <v>875911</v>
      </c>
      <c r="BW112" s="920"/>
      <c r="BX112" s="920"/>
      <c r="BY112" s="920"/>
      <c r="BZ112" s="920"/>
      <c r="CA112" s="920">
        <v>831815</v>
      </c>
      <c r="CB112" s="920"/>
      <c r="CC112" s="920"/>
      <c r="CD112" s="920"/>
      <c r="CE112" s="920"/>
      <c r="CF112" s="914">
        <v>35.6</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83402</v>
      </c>
      <c r="AB113" s="934"/>
      <c r="AC113" s="934"/>
      <c r="AD113" s="934"/>
      <c r="AE113" s="935"/>
      <c r="AF113" s="936">
        <v>86800</v>
      </c>
      <c r="AG113" s="934"/>
      <c r="AH113" s="934"/>
      <c r="AI113" s="934"/>
      <c r="AJ113" s="935"/>
      <c r="AK113" s="936">
        <v>88706</v>
      </c>
      <c r="AL113" s="934"/>
      <c r="AM113" s="934"/>
      <c r="AN113" s="934"/>
      <c r="AO113" s="935"/>
      <c r="AP113" s="937">
        <v>3.8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41032</v>
      </c>
      <c r="BR113" s="920"/>
      <c r="BS113" s="920"/>
      <c r="BT113" s="920"/>
      <c r="BU113" s="920"/>
      <c r="BV113" s="920">
        <v>35264</v>
      </c>
      <c r="BW113" s="920"/>
      <c r="BX113" s="920"/>
      <c r="BY113" s="920"/>
      <c r="BZ113" s="920"/>
      <c r="CA113" s="920">
        <v>29629</v>
      </c>
      <c r="CB113" s="920"/>
      <c r="CC113" s="920"/>
      <c r="CD113" s="920"/>
      <c r="CE113" s="920"/>
      <c r="CF113" s="914">
        <v>1.3</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6956</v>
      </c>
      <c r="AB114" s="959"/>
      <c r="AC114" s="959"/>
      <c r="AD114" s="959"/>
      <c r="AE114" s="960"/>
      <c r="AF114" s="961">
        <v>6525</v>
      </c>
      <c r="AG114" s="959"/>
      <c r="AH114" s="959"/>
      <c r="AI114" s="959"/>
      <c r="AJ114" s="960"/>
      <c r="AK114" s="961">
        <v>6285</v>
      </c>
      <c r="AL114" s="959"/>
      <c r="AM114" s="959"/>
      <c r="AN114" s="959"/>
      <c r="AO114" s="960"/>
      <c r="AP114" s="962">
        <v>0.3</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685387</v>
      </c>
      <c r="BR114" s="920"/>
      <c r="BS114" s="920"/>
      <c r="BT114" s="920"/>
      <c r="BU114" s="920"/>
      <c r="BV114" s="920">
        <v>656368</v>
      </c>
      <c r="BW114" s="920"/>
      <c r="BX114" s="920"/>
      <c r="BY114" s="920"/>
      <c r="BZ114" s="920"/>
      <c r="CA114" s="920">
        <v>639221</v>
      </c>
      <c r="CB114" s="920"/>
      <c r="CC114" s="920"/>
      <c r="CD114" s="920"/>
      <c r="CE114" s="920"/>
      <c r="CF114" s="914">
        <v>27.3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4597</v>
      </c>
      <c r="AB115" s="934"/>
      <c r="AC115" s="934"/>
      <c r="AD115" s="934"/>
      <c r="AE115" s="935"/>
      <c r="AF115" s="936">
        <v>3977</v>
      </c>
      <c r="AG115" s="934"/>
      <c r="AH115" s="934"/>
      <c r="AI115" s="934"/>
      <c r="AJ115" s="935"/>
      <c r="AK115" s="936">
        <v>3514</v>
      </c>
      <c r="AL115" s="934"/>
      <c r="AM115" s="934"/>
      <c r="AN115" s="934"/>
      <c r="AO115" s="935"/>
      <c r="AP115" s="937">
        <v>0.2</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15100</v>
      </c>
      <c r="BR115" s="920"/>
      <c r="BS115" s="920"/>
      <c r="BT115" s="920"/>
      <c r="BU115" s="920"/>
      <c r="BV115" s="920">
        <v>10400</v>
      </c>
      <c r="BW115" s="920"/>
      <c r="BX115" s="920"/>
      <c r="BY115" s="920"/>
      <c r="BZ115" s="920"/>
      <c r="CA115" s="920">
        <v>5700</v>
      </c>
      <c r="CB115" s="920"/>
      <c r="CC115" s="920"/>
      <c r="CD115" s="920"/>
      <c r="CE115" s="920"/>
      <c r="CF115" s="914">
        <v>0.2</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473807</v>
      </c>
      <c r="AB117" s="966"/>
      <c r="AC117" s="966"/>
      <c r="AD117" s="966"/>
      <c r="AE117" s="967"/>
      <c r="AF117" s="965">
        <v>490304</v>
      </c>
      <c r="AG117" s="966"/>
      <c r="AH117" s="966"/>
      <c r="AI117" s="966"/>
      <c r="AJ117" s="967"/>
      <c r="AK117" s="965">
        <v>489552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287</v>
      </c>
      <c r="AG118" s="883"/>
      <c r="AH118" s="883"/>
      <c r="AI118" s="883"/>
      <c r="AJ118" s="884"/>
      <c r="AK118" s="882" t="s">
        <v>286</v>
      </c>
      <c r="AL118" s="883"/>
      <c r="AM118" s="883"/>
      <c r="AN118" s="883"/>
      <c r="AO118" s="884"/>
      <c r="AP118" s="990" t="s">
        <v>400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428</v>
      </c>
      <c r="BP118" s="994"/>
      <c r="BQ118" s="985">
        <v>5568538</v>
      </c>
      <c r="BR118" s="986"/>
      <c r="BS118" s="986"/>
      <c r="BT118" s="986"/>
      <c r="BU118" s="986"/>
      <c r="BV118" s="986">
        <v>5502916</v>
      </c>
      <c r="BW118" s="986"/>
      <c r="BX118" s="986"/>
      <c r="BY118" s="986"/>
      <c r="BZ118" s="986"/>
      <c r="CA118" s="986">
        <v>5613460</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3562694</v>
      </c>
      <c r="BR119" s="927"/>
      <c r="BS119" s="927"/>
      <c r="BT119" s="927"/>
      <c r="BU119" s="927"/>
      <c r="BV119" s="927">
        <v>3458779</v>
      </c>
      <c r="BW119" s="927"/>
      <c r="BX119" s="927"/>
      <c r="BY119" s="927"/>
      <c r="BZ119" s="927"/>
      <c r="CA119" s="927">
        <v>3710709</v>
      </c>
      <c r="CB119" s="927"/>
      <c r="CC119" s="927"/>
      <c r="CD119" s="927"/>
      <c r="CE119" s="927"/>
      <c r="CF119" s="941">
        <v>158.69999999999999</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916501</v>
      </c>
      <c r="BR120" s="920"/>
      <c r="BS120" s="920"/>
      <c r="BT120" s="920"/>
      <c r="BU120" s="920"/>
      <c r="BV120" s="920">
        <v>907824</v>
      </c>
      <c r="BW120" s="920"/>
      <c r="BX120" s="920"/>
      <c r="BY120" s="920"/>
      <c r="BZ120" s="920"/>
      <c r="CA120" s="920">
        <v>930062</v>
      </c>
      <c r="CB120" s="920"/>
      <c r="CC120" s="920"/>
      <c r="CD120" s="920"/>
      <c r="CE120" s="920"/>
      <c r="CF120" s="914">
        <v>39.799999999999997</v>
      </c>
      <c r="CG120" s="915"/>
      <c r="CH120" s="915"/>
      <c r="CI120" s="915"/>
      <c r="CJ120" s="915"/>
      <c r="CK120" s="1013" t="s">
        <v>434</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839055</v>
      </c>
      <c r="DH120" s="927"/>
      <c r="DI120" s="927"/>
      <c r="DJ120" s="927"/>
      <c r="DK120" s="927"/>
      <c r="DL120" s="927">
        <v>792216</v>
      </c>
      <c r="DM120" s="927"/>
      <c r="DN120" s="927"/>
      <c r="DO120" s="927"/>
      <c r="DP120" s="927"/>
      <c r="DQ120" s="927">
        <v>747798</v>
      </c>
      <c r="DR120" s="927"/>
      <c r="DS120" s="927"/>
      <c r="DT120" s="927"/>
      <c r="DU120" s="927"/>
      <c r="DV120" s="928">
        <v>32</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2883174</v>
      </c>
      <c r="BR121" s="986"/>
      <c r="BS121" s="986"/>
      <c r="BT121" s="986"/>
      <c r="BU121" s="986"/>
      <c r="BV121" s="986">
        <v>3001082</v>
      </c>
      <c r="BW121" s="986"/>
      <c r="BX121" s="986"/>
      <c r="BY121" s="986"/>
      <c r="BZ121" s="986"/>
      <c r="CA121" s="986">
        <v>3146306</v>
      </c>
      <c r="CB121" s="986"/>
      <c r="CC121" s="986"/>
      <c r="CD121" s="986"/>
      <c r="CE121" s="986"/>
      <c r="CF121" s="1024">
        <v>134.5</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89433</v>
      </c>
      <c r="DH121" s="920"/>
      <c r="DI121" s="920"/>
      <c r="DJ121" s="920"/>
      <c r="DK121" s="920"/>
      <c r="DL121" s="920">
        <v>83695</v>
      </c>
      <c r="DM121" s="920"/>
      <c r="DN121" s="920"/>
      <c r="DO121" s="920"/>
      <c r="DP121" s="920"/>
      <c r="DQ121" s="920">
        <v>84017</v>
      </c>
      <c r="DR121" s="920"/>
      <c r="DS121" s="920"/>
      <c r="DT121" s="920"/>
      <c r="DU121" s="920"/>
      <c r="DV121" s="921">
        <v>3.6</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437</v>
      </c>
      <c r="BP122" s="994"/>
      <c r="BQ122" s="1034">
        <v>7362369</v>
      </c>
      <c r="BR122" s="1035"/>
      <c r="BS122" s="1035"/>
      <c r="BT122" s="1035"/>
      <c r="BU122" s="1035"/>
      <c r="BV122" s="1035">
        <v>7367685</v>
      </c>
      <c r="BW122" s="1035"/>
      <c r="BX122" s="1035"/>
      <c r="BY122" s="1035"/>
      <c r="BZ122" s="1035"/>
      <c r="CA122" s="1035">
        <v>7787077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4597</v>
      </c>
      <c r="AB127" s="959"/>
      <c r="AC127" s="959"/>
      <c r="AD127" s="959"/>
      <c r="AE127" s="960"/>
      <c r="AF127" s="961">
        <v>3977</v>
      </c>
      <c r="AG127" s="959"/>
      <c r="AH127" s="959"/>
      <c r="AI127" s="959"/>
      <c r="AJ127" s="960"/>
      <c r="AK127" s="961">
        <v>3514</v>
      </c>
      <c r="AL127" s="959"/>
      <c r="AM127" s="959"/>
      <c r="AN127" s="959"/>
      <c r="AO127" s="960"/>
      <c r="AP127" s="962">
        <v>0.2</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v>15100</v>
      </c>
      <c r="DH127" s="1048"/>
      <c r="DI127" s="1048"/>
      <c r="DJ127" s="1048"/>
      <c r="DK127" s="1048"/>
      <c r="DL127" s="1048">
        <v>10400</v>
      </c>
      <c r="DM127" s="1048"/>
      <c r="DN127" s="1048"/>
      <c r="DO127" s="1048"/>
      <c r="DP127" s="1048"/>
      <c r="DQ127" s="1048">
        <v>5700</v>
      </c>
      <c r="DR127" s="1048"/>
      <c r="DS127" s="1048"/>
      <c r="DT127" s="1048"/>
      <c r="DU127" s="1048"/>
      <c r="DV127" s="1049">
        <v>0.2</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74014</v>
      </c>
      <c r="AB128" s="1090"/>
      <c r="AC128" s="1090"/>
      <c r="AD128" s="1090"/>
      <c r="AE128" s="1091"/>
      <c r="AF128" s="1092">
        <v>77918</v>
      </c>
      <c r="AG128" s="1090"/>
      <c r="AH128" s="1090"/>
      <c r="AI128" s="1090"/>
      <c r="AJ128" s="1091"/>
      <c r="AK128" s="1092">
        <v>81636</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2798262</v>
      </c>
      <c r="AB129" s="959"/>
      <c r="AC129" s="959"/>
      <c r="AD129" s="959"/>
      <c r="AE129" s="960"/>
      <c r="AF129" s="961">
        <v>2755170</v>
      </c>
      <c r="AG129" s="959"/>
      <c r="AH129" s="959"/>
      <c r="AI129" s="959"/>
      <c r="AJ129" s="960"/>
      <c r="AK129" s="961">
        <v>2625202</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5.0999999999999996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275243</v>
      </c>
      <c r="AB130" s="959"/>
      <c r="AC130" s="959"/>
      <c r="AD130" s="959"/>
      <c r="AE130" s="960"/>
      <c r="AF130" s="961">
        <v>282813</v>
      </c>
      <c r="AG130" s="959"/>
      <c r="AH130" s="959"/>
      <c r="AI130" s="959"/>
      <c r="AJ130" s="960"/>
      <c r="AK130" s="961">
        <v>286508</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2523019</v>
      </c>
      <c r="AB131" s="998"/>
      <c r="AC131" s="998"/>
      <c r="AD131" s="998"/>
      <c r="AE131" s="999"/>
      <c r="AF131" s="1000">
        <v>2472357</v>
      </c>
      <c r="AG131" s="998"/>
      <c r="AH131" s="998"/>
      <c r="AI131" s="998"/>
      <c r="AJ131" s="999"/>
      <c r="AK131" s="1000">
        <v>2338694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4.9365462569999998</v>
      </c>
      <c r="AB132" s="1104"/>
      <c r="AC132" s="1104"/>
      <c r="AD132" s="1104"/>
      <c r="AE132" s="1105"/>
      <c r="AF132" s="1106">
        <v>5.2408693399999997</v>
      </c>
      <c r="AG132" s="1104"/>
      <c r="AH132" s="1104"/>
      <c r="AI132" s="1104"/>
      <c r="AJ132" s="1105"/>
      <c r="AK132" s="1106">
        <v>5.1912734199999999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6.9</v>
      </c>
      <c r="AB133" s="1111"/>
      <c r="AC133" s="1111"/>
      <c r="AD133" s="1111"/>
      <c r="AE133" s="1112"/>
      <c r="AF133" s="1110">
        <v>5.0999999999999996</v>
      </c>
      <c r="AG133" s="1111"/>
      <c r="AH133" s="1111"/>
      <c r="AI133" s="1111"/>
      <c r="AJ133" s="1112"/>
      <c r="AK133" s="1110">
        <v>5.0999999999999996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110"/>
  <sheetViews>
    <sheetView showGridLines="0" view="pageBreakPreview" topLeftCell="D25" zoomScaleNormal="85" zoomScaleSheetLayoutView="55" workbookViewId="0">
      <selection activeCell="O71" sqref="O7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2"/>
  <sheetViews>
    <sheetView showGridLines="0" tabSelected="1" topLeftCell="Q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573579</v>
      </c>
      <c r="L9" s="264">
        <v>140583</v>
      </c>
      <c r="M9" s="265">
        <v>189429</v>
      </c>
      <c r="N9" s="266">
        <v>-25.8</v>
      </c>
    </row>
    <row r="10" spans="1:16" x14ac:dyDescent="0.15">
      <c r="A10" s="248"/>
      <c r="B10" s="244"/>
      <c r="C10" s="244"/>
      <c r="D10" s="244"/>
      <c r="E10" s="244"/>
      <c r="F10" s="244"/>
      <c r="G10" s="1119" t="s">
        <v>470</v>
      </c>
      <c r="H10" s="1120"/>
      <c r="I10" s="1120"/>
      <c r="J10" s="1121"/>
      <c r="K10" s="267">
        <v>104035</v>
      </c>
      <c r="L10" s="268">
        <v>25499</v>
      </c>
      <c r="M10" s="269">
        <v>18027</v>
      </c>
      <c r="N10" s="270">
        <v>41.4</v>
      </c>
    </row>
    <row r="11" spans="1:16" ht="13.5" customHeight="1" x14ac:dyDescent="0.15">
      <c r="A11" s="248"/>
      <c r="B11" s="244"/>
      <c r="C11" s="244"/>
      <c r="D11" s="244"/>
      <c r="E11" s="244"/>
      <c r="F11" s="244"/>
      <c r="G11" s="1119" t="s">
        <v>471</v>
      </c>
      <c r="H11" s="1120"/>
      <c r="I11" s="1120"/>
      <c r="J11" s="1121"/>
      <c r="K11" s="267">
        <v>119724</v>
      </c>
      <c r="L11" s="268">
        <v>29344</v>
      </c>
      <c r="M11" s="269">
        <v>27251</v>
      </c>
      <c r="N11" s="270">
        <v>7.7</v>
      </c>
    </row>
    <row r="12" spans="1:16" ht="13.5" customHeight="1" x14ac:dyDescent="0.15">
      <c r="A12" s="248"/>
      <c r="B12" s="244"/>
      <c r="C12" s="244"/>
      <c r="D12" s="244"/>
      <c r="E12" s="244"/>
      <c r="F12" s="244"/>
      <c r="G12" s="1119" t="s">
        <v>472</v>
      </c>
      <c r="H12" s="1120"/>
      <c r="I12" s="1120"/>
      <c r="J12" s="1121"/>
      <c r="K12" s="267" t="s">
        <v>473</v>
      </c>
      <c r="L12" s="268" t="s">
        <v>473</v>
      </c>
      <c r="M12" s="269">
        <v>4133</v>
      </c>
      <c r="N12" s="270" t="s">
        <v>473</v>
      </c>
    </row>
    <row r="13" spans="1:16" ht="13.5" customHeight="1" x14ac:dyDescent="0.15">
      <c r="A13" s="248"/>
      <c r="B13" s="244"/>
      <c r="C13" s="244"/>
      <c r="D13" s="244"/>
      <c r="E13" s="244"/>
      <c r="F13" s="244"/>
      <c r="G13" s="1119" t="s">
        <v>474</v>
      </c>
      <c r="H13" s="1120"/>
      <c r="I13" s="1120"/>
      <c r="J13" s="1121"/>
      <c r="K13" s="267" t="s">
        <v>473</v>
      </c>
      <c r="L13" s="268" t="s">
        <v>473</v>
      </c>
      <c r="M13" s="269" t="s">
        <v>473</v>
      </c>
      <c r="N13" s="270" t="s">
        <v>473</v>
      </c>
    </row>
    <row r="14" spans="1:16" ht="13.5" customHeight="1" x14ac:dyDescent="0.15">
      <c r="A14" s="248"/>
      <c r="B14" s="244"/>
      <c r="C14" s="244"/>
      <c r="D14" s="244"/>
      <c r="E14" s="244"/>
      <c r="F14" s="244"/>
      <c r="G14" s="1119" t="s">
        <v>475</v>
      </c>
      <c r="H14" s="1120"/>
      <c r="I14" s="1120"/>
      <c r="J14" s="1121"/>
      <c r="K14" s="267" t="s">
        <v>473</v>
      </c>
      <c r="L14" s="268" t="s">
        <v>473</v>
      </c>
      <c r="M14" s="269">
        <v>9019</v>
      </c>
      <c r="N14" s="270" t="s">
        <v>473</v>
      </c>
    </row>
    <row r="15" spans="1:16" ht="13.5" customHeight="1" x14ac:dyDescent="0.15">
      <c r="A15" s="248"/>
      <c r="B15" s="244"/>
      <c r="C15" s="244"/>
      <c r="D15" s="244"/>
      <c r="E15" s="244"/>
      <c r="F15" s="244"/>
      <c r="G15" s="1119" t="s">
        <v>476</v>
      </c>
      <c r="H15" s="1120"/>
      <c r="I15" s="1120"/>
      <c r="J15" s="1121"/>
      <c r="K15" s="267">
        <v>2045</v>
      </c>
      <c r="L15" s="268">
        <v>501</v>
      </c>
      <c r="M15" s="269">
        <v>5105</v>
      </c>
      <c r="N15" s="270">
        <v>-90.2</v>
      </c>
    </row>
    <row r="16" spans="1:16" x14ac:dyDescent="0.15">
      <c r="A16" s="248"/>
      <c r="B16" s="244"/>
      <c r="C16" s="244"/>
      <c r="D16" s="244"/>
      <c r="E16" s="244"/>
      <c r="F16" s="244"/>
      <c r="G16" s="1122" t="s">
        <v>477</v>
      </c>
      <c r="H16" s="1123"/>
      <c r="I16" s="1123"/>
      <c r="J16" s="1124"/>
      <c r="K16" s="268">
        <v>-59531</v>
      </c>
      <c r="L16" s="268">
        <v>-14591</v>
      </c>
      <c r="M16" s="269">
        <v>-20971</v>
      </c>
      <c r="N16" s="270">
        <v>-30.4</v>
      </c>
    </row>
    <row r="17" spans="1:16" x14ac:dyDescent="0.15">
      <c r="A17" s="248"/>
      <c r="B17" s="244"/>
      <c r="C17" s="244"/>
      <c r="D17" s="244"/>
      <c r="E17" s="244"/>
      <c r="F17" s="244"/>
      <c r="G17" s="1122" t="s">
        <v>171</v>
      </c>
      <c r="H17" s="1123"/>
      <c r="I17" s="1123"/>
      <c r="J17" s="1124"/>
      <c r="K17" s="268">
        <v>739852</v>
      </c>
      <c r="L17" s="268">
        <v>181336</v>
      </c>
      <c r="M17" s="269">
        <v>231994</v>
      </c>
      <c r="N17" s="270">
        <v>-21.8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16.420000000000002</v>
      </c>
      <c r="L21" s="281">
        <v>21.1</v>
      </c>
      <c r="M21" s="282">
        <v>-4.68</v>
      </c>
      <c r="N21" s="249"/>
      <c r="O21" s="283"/>
      <c r="P21" s="279"/>
    </row>
    <row r="22" spans="1:16" s="284" customFormat="1" x14ac:dyDescent="0.15">
      <c r="A22" s="279"/>
      <c r="B22" s="249"/>
      <c r="C22" s="249"/>
      <c r="D22" s="249"/>
      <c r="E22" s="249"/>
      <c r="F22" s="249"/>
      <c r="G22" s="1114" t="s">
        <v>483</v>
      </c>
      <c r="H22" s="1115"/>
      <c r="I22" s="1115"/>
      <c r="J22" s="1116"/>
      <c r="K22" s="285">
        <v>97</v>
      </c>
      <c r="L22" s="286">
        <v>95</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391047</v>
      </c>
      <c r="L32" s="294">
        <v>95845</v>
      </c>
      <c r="M32" s="295">
        <v>144190</v>
      </c>
      <c r="N32" s="296">
        <v>-33.5</v>
      </c>
    </row>
    <row r="33" spans="1:16" ht="13.5" customHeight="1" x14ac:dyDescent="0.15">
      <c r="A33" s="248"/>
      <c r="B33" s="244"/>
      <c r="C33" s="244"/>
      <c r="D33" s="244"/>
      <c r="E33" s="244"/>
      <c r="F33" s="244"/>
      <c r="G33" s="1130" t="s">
        <v>487</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488</v>
      </c>
      <c r="H34" s="1131"/>
      <c r="I34" s="1131"/>
      <c r="J34" s="1132"/>
      <c r="K34" s="294" t="s">
        <v>473</v>
      </c>
      <c r="L34" s="294" t="s">
        <v>473</v>
      </c>
      <c r="M34" s="295" t="s">
        <v>473</v>
      </c>
      <c r="N34" s="296" t="s">
        <v>473</v>
      </c>
    </row>
    <row r="35" spans="1:16" ht="27" customHeight="1" x14ac:dyDescent="0.15">
      <c r="A35" s="248"/>
      <c r="B35" s="244"/>
      <c r="C35" s="244"/>
      <c r="D35" s="244"/>
      <c r="E35" s="244"/>
      <c r="F35" s="244"/>
      <c r="G35" s="1130" t="s">
        <v>489</v>
      </c>
      <c r="H35" s="1131"/>
      <c r="I35" s="1131"/>
      <c r="J35" s="1132"/>
      <c r="K35" s="294">
        <v>88706</v>
      </c>
      <c r="L35" s="294">
        <v>21742</v>
      </c>
      <c r="M35" s="295">
        <v>29858</v>
      </c>
      <c r="N35" s="296">
        <v>-27.2</v>
      </c>
    </row>
    <row r="36" spans="1:16" ht="27" customHeight="1" x14ac:dyDescent="0.15">
      <c r="A36" s="248"/>
      <c r="B36" s="244"/>
      <c r="C36" s="244"/>
      <c r="D36" s="244"/>
      <c r="E36" s="244"/>
      <c r="F36" s="244"/>
      <c r="G36" s="1130" t="s">
        <v>490</v>
      </c>
      <c r="H36" s="1131"/>
      <c r="I36" s="1131"/>
      <c r="J36" s="1132"/>
      <c r="K36" s="294">
        <v>6285</v>
      </c>
      <c r="L36" s="294">
        <v>1540</v>
      </c>
      <c r="M36" s="295">
        <v>6079</v>
      </c>
      <c r="N36" s="296">
        <v>-74.7</v>
      </c>
    </row>
    <row r="37" spans="1:16" ht="13.5" customHeight="1" x14ac:dyDescent="0.15">
      <c r="A37" s="248"/>
      <c r="B37" s="244"/>
      <c r="C37" s="244"/>
      <c r="D37" s="244"/>
      <c r="E37" s="244"/>
      <c r="F37" s="244"/>
      <c r="G37" s="1130" t="s">
        <v>491</v>
      </c>
      <c r="H37" s="1131"/>
      <c r="I37" s="1131"/>
      <c r="J37" s="1132"/>
      <c r="K37" s="294">
        <v>3514</v>
      </c>
      <c r="L37" s="294">
        <v>861</v>
      </c>
      <c r="M37" s="295">
        <v>2554</v>
      </c>
      <c r="N37" s="296">
        <v>-66.3</v>
      </c>
    </row>
    <row r="38" spans="1:16" ht="27" customHeight="1" x14ac:dyDescent="0.15">
      <c r="A38" s="248"/>
      <c r="B38" s="244"/>
      <c r="C38" s="244"/>
      <c r="D38" s="244"/>
      <c r="E38" s="244"/>
      <c r="F38" s="244"/>
      <c r="G38" s="1133" t="s">
        <v>492</v>
      </c>
      <c r="H38" s="1134"/>
      <c r="I38" s="1134"/>
      <c r="J38" s="1135"/>
      <c r="K38" s="297" t="s">
        <v>473</v>
      </c>
      <c r="L38" s="297" t="s">
        <v>473</v>
      </c>
      <c r="M38" s="298">
        <v>44</v>
      </c>
      <c r="N38" s="299" t="s">
        <v>473</v>
      </c>
      <c r="O38" s="293"/>
    </row>
    <row r="39" spans="1:16" x14ac:dyDescent="0.15">
      <c r="A39" s="248"/>
      <c r="B39" s="244"/>
      <c r="C39" s="244"/>
      <c r="D39" s="244"/>
      <c r="E39" s="244"/>
      <c r="F39" s="244"/>
      <c r="G39" s="1133" t="s">
        <v>493</v>
      </c>
      <c r="H39" s="1134"/>
      <c r="I39" s="1134"/>
      <c r="J39" s="1135"/>
      <c r="K39" s="300">
        <v>-81636</v>
      </c>
      <c r="L39" s="300">
        <v>-20009</v>
      </c>
      <c r="M39" s="301">
        <v>-7957</v>
      </c>
      <c r="N39" s="302">
        <v>151.5</v>
      </c>
      <c r="O39" s="293"/>
    </row>
    <row r="40" spans="1:16" ht="27" customHeight="1" x14ac:dyDescent="0.15">
      <c r="A40" s="248"/>
      <c r="B40" s="244"/>
      <c r="C40" s="244"/>
      <c r="D40" s="244"/>
      <c r="E40" s="244"/>
      <c r="F40" s="244"/>
      <c r="G40" s="1130" t="s">
        <v>494</v>
      </c>
      <c r="H40" s="1131"/>
      <c r="I40" s="1131"/>
      <c r="J40" s="1132"/>
      <c r="K40" s="300">
        <v>-286508</v>
      </c>
      <c r="L40" s="300">
        <v>-70223</v>
      </c>
      <c r="M40" s="301">
        <v>-129245</v>
      </c>
      <c r="N40" s="302">
        <v>-45.7</v>
      </c>
      <c r="O40" s="293"/>
    </row>
    <row r="41" spans="1:16" x14ac:dyDescent="0.15">
      <c r="A41" s="248"/>
      <c r="B41" s="244"/>
      <c r="C41" s="244"/>
      <c r="D41" s="244"/>
      <c r="E41" s="244"/>
      <c r="F41" s="244"/>
      <c r="G41" s="1136" t="s">
        <v>281</v>
      </c>
      <c r="H41" s="1137"/>
      <c r="I41" s="1137"/>
      <c r="J41" s="1138"/>
      <c r="K41" s="294">
        <v>121408</v>
      </c>
      <c r="L41" s="300">
        <v>29757</v>
      </c>
      <c r="M41" s="301">
        <v>45523</v>
      </c>
      <c r="N41" s="302">
        <v>-34.6</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600112</v>
      </c>
      <c r="J51" s="320">
        <v>148506</v>
      </c>
      <c r="K51" s="321">
        <v>-13.6</v>
      </c>
      <c r="L51" s="322">
        <v>334234</v>
      </c>
      <c r="M51" s="323">
        <v>27.2</v>
      </c>
      <c r="N51" s="324">
        <v>-40.799999999999997</v>
      </c>
    </row>
    <row r="52" spans="1:14" x14ac:dyDescent="0.15">
      <c r="A52" s="248"/>
      <c r="B52" s="244"/>
      <c r="C52" s="244"/>
      <c r="D52" s="244"/>
      <c r="E52" s="244"/>
      <c r="F52" s="244"/>
      <c r="G52" s="325"/>
      <c r="H52" s="326" t="s">
        <v>505</v>
      </c>
      <c r="I52" s="327">
        <v>229924</v>
      </c>
      <c r="J52" s="328">
        <v>56898</v>
      </c>
      <c r="K52" s="329">
        <v>-47.5</v>
      </c>
      <c r="L52" s="330">
        <v>135366</v>
      </c>
      <c r="M52" s="331">
        <v>-8.1999999999999993</v>
      </c>
      <c r="N52" s="332">
        <v>-39.299999999999997</v>
      </c>
    </row>
    <row r="53" spans="1:14" x14ac:dyDescent="0.15">
      <c r="A53" s="248"/>
      <c r="B53" s="244"/>
      <c r="C53" s="244"/>
      <c r="D53" s="244"/>
      <c r="E53" s="244"/>
      <c r="F53" s="244"/>
      <c r="G53" s="310" t="s">
        <v>506</v>
      </c>
      <c r="H53" s="311"/>
      <c r="I53" s="319">
        <v>657057</v>
      </c>
      <c r="J53" s="320">
        <v>161797</v>
      </c>
      <c r="K53" s="321">
        <v>8.9</v>
      </c>
      <c r="L53" s="322">
        <v>216155</v>
      </c>
      <c r="M53" s="323">
        <v>-35.299999999999997</v>
      </c>
      <c r="N53" s="324">
        <v>44.2</v>
      </c>
    </row>
    <row r="54" spans="1:14" x14ac:dyDescent="0.15">
      <c r="A54" s="248"/>
      <c r="B54" s="244"/>
      <c r="C54" s="244"/>
      <c r="D54" s="244"/>
      <c r="E54" s="244"/>
      <c r="F54" s="244"/>
      <c r="G54" s="325"/>
      <c r="H54" s="326" t="s">
        <v>505</v>
      </c>
      <c r="I54" s="327">
        <v>363513</v>
      </c>
      <c r="J54" s="328">
        <v>89513</v>
      </c>
      <c r="K54" s="329">
        <v>57.3</v>
      </c>
      <c r="L54" s="330">
        <v>108827</v>
      </c>
      <c r="M54" s="331">
        <v>-19.600000000000001</v>
      </c>
      <c r="N54" s="332">
        <v>76.900000000000006</v>
      </c>
    </row>
    <row r="55" spans="1:14" x14ac:dyDescent="0.15">
      <c r="A55" s="248"/>
      <c r="B55" s="244"/>
      <c r="C55" s="244"/>
      <c r="D55" s="244"/>
      <c r="E55" s="244"/>
      <c r="F55" s="244"/>
      <c r="G55" s="310" t="s">
        <v>507</v>
      </c>
      <c r="H55" s="311"/>
      <c r="I55" s="319">
        <v>778421</v>
      </c>
      <c r="J55" s="320">
        <v>189397</v>
      </c>
      <c r="K55" s="321">
        <v>17.100000000000001</v>
      </c>
      <c r="L55" s="322">
        <v>228305</v>
      </c>
      <c r="M55" s="323">
        <v>5.6</v>
      </c>
      <c r="N55" s="324">
        <v>11.5</v>
      </c>
    </row>
    <row r="56" spans="1:14" x14ac:dyDescent="0.15">
      <c r="A56" s="248"/>
      <c r="B56" s="244"/>
      <c r="C56" s="244"/>
      <c r="D56" s="244"/>
      <c r="E56" s="244"/>
      <c r="F56" s="244"/>
      <c r="G56" s="325"/>
      <c r="H56" s="326" t="s">
        <v>505</v>
      </c>
      <c r="I56" s="327">
        <v>497978</v>
      </c>
      <c r="J56" s="328">
        <v>121163</v>
      </c>
      <c r="K56" s="329">
        <v>35.4</v>
      </c>
      <c r="L56" s="330">
        <v>86611</v>
      </c>
      <c r="M56" s="331">
        <v>-20.399999999999999</v>
      </c>
      <c r="N56" s="332">
        <v>55.8</v>
      </c>
    </row>
    <row r="57" spans="1:14" x14ac:dyDescent="0.15">
      <c r="A57" s="248"/>
      <c r="B57" s="244"/>
      <c r="C57" s="244"/>
      <c r="D57" s="244"/>
      <c r="E57" s="244"/>
      <c r="F57" s="244"/>
      <c r="G57" s="310" t="s">
        <v>508</v>
      </c>
      <c r="H57" s="311"/>
      <c r="I57" s="319">
        <v>975828</v>
      </c>
      <c r="J57" s="320">
        <v>237370</v>
      </c>
      <c r="K57" s="321">
        <v>25.3</v>
      </c>
      <c r="L57" s="322">
        <v>316331</v>
      </c>
      <c r="M57" s="323">
        <v>38.6</v>
      </c>
      <c r="N57" s="324">
        <v>-13.3</v>
      </c>
    </row>
    <row r="58" spans="1:14" x14ac:dyDescent="0.15">
      <c r="A58" s="248"/>
      <c r="B58" s="244"/>
      <c r="C58" s="244"/>
      <c r="D58" s="244"/>
      <c r="E58" s="244"/>
      <c r="F58" s="244"/>
      <c r="G58" s="325"/>
      <c r="H58" s="326" t="s">
        <v>505</v>
      </c>
      <c r="I58" s="327">
        <v>594281</v>
      </c>
      <c r="J58" s="328">
        <v>144559</v>
      </c>
      <c r="K58" s="329">
        <v>19.3</v>
      </c>
      <c r="L58" s="330">
        <v>106387</v>
      </c>
      <c r="M58" s="331">
        <v>22.8</v>
      </c>
      <c r="N58" s="332">
        <v>-3.5</v>
      </c>
    </row>
    <row r="59" spans="1:14" x14ac:dyDescent="0.15">
      <c r="A59" s="248"/>
      <c r="B59" s="244"/>
      <c r="C59" s="244"/>
      <c r="D59" s="244"/>
      <c r="E59" s="244"/>
      <c r="F59" s="244"/>
      <c r="G59" s="310" t="s">
        <v>509</v>
      </c>
      <c r="H59" s="311"/>
      <c r="I59" s="319">
        <v>1049889</v>
      </c>
      <c r="J59" s="320">
        <v>257326</v>
      </c>
      <c r="K59" s="321">
        <v>8.4</v>
      </c>
      <c r="L59" s="322">
        <v>333013</v>
      </c>
      <c r="M59" s="323">
        <v>5.3</v>
      </c>
      <c r="N59" s="324">
        <v>3.1</v>
      </c>
    </row>
    <row r="60" spans="1:14" x14ac:dyDescent="0.15">
      <c r="A60" s="248"/>
      <c r="B60" s="244"/>
      <c r="C60" s="244"/>
      <c r="D60" s="244"/>
      <c r="E60" s="244"/>
      <c r="F60" s="244"/>
      <c r="G60" s="325"/>
      <c r="H60" s="326" t="s">
        <v>505</v>
      </c>
      <c r="I60" s="333">
        <v>336337</v>
      </c>
      <c r="J60" s="328">
        <v>82436</v>
      </c>
      <c r="K60" s="329">
        <v>-43</v>
      </c>
      <c r="L60" s="330">
        <v>126732</v>
      </c>
      <c r="M60" s="331">
        <v>19.100000000000001</v>
      </c>
      <c r="N60" s="332">
        <v>-62.1</v>
      </c>
    </row>
    <row r="61" spans="1:14" x14ac:dyDescent="0.15">
      <c r="A61" s="248"/>
      <c r="B61" s="244"/>
      <c r="C61" s="244"/>
      <c r="D61" s="244"/>
      <c r="E61" s="244"/>
      <c r="F61" s="244"/>
      <c r="G61" s="310" t="s">
        <v>510</v>
      </c>
      <c r="H61" s="334"/>
      <c r="I61" s="335">
        <v>812261</v>
      </c>
      <c r="J61" s="336">
        <v>198879</v>
      </c>
      <c r="K61" s="337">
        <v>9.1999999999999993</v>
      </c>
      <c r="L61" s="338">
        <v>285608</v>
      </c>
      <c r="M61" s="339">
        <v>8.3000000000000007</v>
      </c>
      <c r="N61" s="324">
        <v>0.9</v>
      </c>
    </row>
    <row r="62" spans="1:14" x14ac:dyDescent="0.15">
      <c r="A62" s="248"/>
      <c r="B62" s="244"/>
      <c r="C62" s="244"/>
      <c r="D62" s="244"/>
      <c r="E62" s="244"/>
      <c r="F62" s="244"/>
      <c r="G62" s="325"/>
      <c r="H62" s="326" t="s">
        <v>505</v>
      </c>
      <c r="I62" s="327">
        <v>404407</v>
      </c>
      <c r="J62" s="328">
        <v>98914</v>
      </c>
      <c r="K62" s="329">
        <v>4.3</v>
      </c>
      <c r="L62" s="330">
        <v>112785</v>
      </c>
      <c r="M62" s="331">
        <v>-1.3</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48.46</v>
      </c>
      <c r="G47" s="12">
        <v>53.6</v>
      </c>
      <c r="H47" s="12">
        <v>51.93</v>
      </c>
      <c r="I47" s="12">
        <v>55.23</v>
      </c>
      <c r="J47" s="13">
        <v>61.6</v>
      </c>
    </row>
    <row r="48" spans="2:10" ht="57.75" customHeight="1" x14ac:dyDescent="0.15">
      <c r="B48" s="14"/>
      <c r="C48" s="1141" t="s">
        <v>4</v>
      </c>
      <c r="D48" s="1141"/>
      <c r="E48" s="1142"/>
      <c r="F48" s="15">
        <v>5.82</v>
      </c>
      <c r="G48" s="16">
        <v>5.62</v>
      </c>
      <c r="H48" s="16">
        <v>3.29</v>
      </c>
      <c r="I48" s="16">
        <v>2.4</v>
      </c>
      <c r="J48" s="17">
        <v>4.6500000000000004</v>
      </c>
    </row>
    <row r="49" spans="2:10" ht="57.75" customHeight="1" thickBot="1" x14ac:dyDescent="0.2">
      <c r="B49" s="18"/>
      <c r="C49" s="1143" t="s">
        <v>5</v>
      </c>
      <c r="D49" s="1143"/>
      <c r="E49" s="1144"/>
      <c r="F49" s="19">
        <v>2.91</v>
      </c>
      <c r="G49" s="20">
        <v>2.21</v>
      </c>
      <c r="H49" s="20" t="s">
        <v>517</v>
      </c>
      <c r="I49" s="20" t="s">
        <v>518</v>
      </c>
      <c r="J49" s="21">
        <v>4.47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519</v>
      </c>
      <c r="D34" s="1151"/>
      <c r="E34" s="1152"/>
      <c r="F34" s="32">
        <v>5.82</v>
      </c>
      <c r="G34" s="33">
        <v>5.61</v>
      </c>
      <c r="H34" s="33">
        <v>3.29</v>
      </c>
      <c r="I34" s="33">
        <v>2.39</v>
      </c>
      <c r="J34" s="34">
        <v>4.6500000000000004</v>
      </c>
      <c r="K34" s="22"/>
      <c r="L34" s="22"/>
      <c r="M34" s="22"/>
      <c r="N34" s="22"/>
      <c r="O34" s="22"/>
      <c r="P34" s="22"/>
    </row>
    <row r="35" spans="1:16" ht="39" customHeight="1" x14ac:dyDescent="0.15">
      <c r="A35" s="22"/>
      <c r="B35" s="35"/>
      <c r="C35" s="1145" t="s">
        <v>520</v>
      </c>
      <c r="D35" s="1146"/>
      <c r="E35" s="1147"/>
      <c r="F35" s="36">
        <v>1.54</v>
      </c>
      <c r="G35" s="37">
        <v>2.61</v>
      </c>
      <c r="H35" s="37">
        <v>0.95</v>
      </c>
      <c r="I35" s="37">
        <v>1.03</v>
      </c>
      <c r="J35" s="38">
        <v>2.0299999999999998</v>
      </c>
      <c r="K35" s="22"/>
      <c r="L35" s="22"/>
      <c r="M35" s="22"/>
      <c r="N35" s="22"/>
      <c r="O35" s="22"/>
      <c r="P35" s="22"/>
    </row>
    <row r="36" spans="1:16" ht="39" customHeight="1" x14ac:dyDescent="0.15">
      <c r="A36" s="22"/>
      <c r="B36" s="35"/>
      <c r="C36" s="1145" t="s">
        <v>521</v>
      </c>
      <c r="D36" s="1146"/>
      <c r="E36" s="1147"/>
      <c r="F36" s="36">
        <v>7.0000000000000007E-2</v>
      </c>
      <c r="G36" s="37">
        <v>0.49</v>
      </c>
      <c r="H36" s="37">
        <v>0.09</v>
      </c>
      <c r="I36" s="37">
        <v>0.48</v>
      </c>
      <c r="J36" s="38">
        <v>0.15</v>
      </c>
      <c r="K36" s="22"/>
      <c r="L36" s="22"/>
      <c r="M36" s="22"/>
      <c r="N36" s="22"/>
      <c r="O36" s="22"/>
      <c r="P36" s="22"/>
    </row>
    <row r="37" spans="1:16" ht="39" customHeight="1" x14ac:dyDescent="0.15">
      <c r="A37" s="22"/>
      <c r="B37" s="35"/>
      <c r="C37" s="1145" t="s">
        <v>522</v>
      </c>
      <c r="D37" s="1146"/>
      <c r="E37" s="1147"/>
      <c r="F37" s="36">
        <v>0.06</v>
      </c>
      <c r="G37" s="37">
        <v>0.05</v>
      </c>
      <c r="H37" s="37">
        <v>0.04</v>
      </c>
      <c r="I37" s="37">
        <v>0.09</v>
      </c>
      <c r="J37" s="38">
        <v>0.03</v>
      </c>
      <c r="K37" s="22"/>
      <c r="L37" s="22"/>
      <c r="M37" s="22"/>
      <c r="N37" s="22"/>
      <c r="O37" s="22"/>
      <c r="P37" s="22"/>
    </row>
    <row r="38" spans="1:16" ht="39" customHeight="1" x14ac:dyDescent="0.15">
      <c r="A38" s="22"/>
      <c r="B38" s="35"/>
      <c r="C38" s="1145" t="s">
        <v>523</v>
      </c>
      <c r="D38" s="1146"/>
      <c r="E38" s="1147"/>
      <c r="F38" s="36">
        <v>0.1</v>
      </c>
      <c r="G38" s="37">
        <v>7.0000000000000007E-2</v>
      </c>
      <c r="H38" s="37">
        <v>0.08</v>
      </c>
      <c r="I38" s="37">
        <v>0.13</v>
      </c>
      <c r="J38" s="38">
        <v>0.02</v>
      </c>
      <c r="K38" s="22"/>
      <c r="L38" s="22"/>
      <c r="M38" s="22"/>
      <c r="N38" s="22"/>
      <c r="O38" s="22"/>
      <c r="P38" s="22"/>
    </row>
    <row r="39" spans="1:16" ht="39" customHeight="1" x14ac:dyDescent="0.15">
      <c r="A39" s="22"/>
      <c r="B39" s="35"/>
      <c r="C39" s="1145" t="s">
        <v>524</v>
      </c>
      <c r="D39" s="1146"/>
      <c r="E39" s="1147"/>
      <c r="F39" s="36">
        <v>0.03</v>
      </c>
      <c r="G39" s="37">
        <v>0.02</v>
      </c>
      <c r="H39" s="37">
        <v>0.01</v>
      </c>
      <c r="I39" s="37">
        <v>0.02</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526</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8" zoomScale="90" zoomScaleNormal="90" zoomScaleSheetLayoutView="55" workbookViewId="0">
      <selection activeCell="M44" sqref="M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484</v>
      </c>
      <c r="L45" s="60">
        <v>372</v>
      </c>
      <c r="M45" s="60">
        <v>379</v>
      </c>
      <c r="N45" s="60">
        <v>393</v>
      </c>
      <c r="O45" s="61">
        <v>391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88</v>
      </c>
      <c r="L48" s="64">
        <v>87</v>
      </c>
      <c r="M48" s="64">
        <v>83</v>
      </c>
      <c r="N48" s="64">
        <v>87</v>
      </c>
      <c r="O48" s="65">
        <v>89</v>
      </c>
      <c r="P48" s="48"/>
      <c r="Q48" s="48"/>
      <c r="R48" s="48"/>
      <c r="S48" s="48"/>
      <c r="T48" s="48"/>
      <c r="U48" s="48"/>
    </row>
    <row r="49" spans="1:21" ht="30.75" customHeight="1" x14ac:dyDescent="0.15">
      <c r="A49" s="48"/>
      <c r="B49" s="1163"/>
      <c r="C49" s="1164"/>
      <c r="D49" s="62"/>
      <c r="E49" s="1155" t="s">
        <v>16</v>
      </c>
      <c r="F49" s="1155"/>
      <c r="G49" s="1155"/>
      <c r="H49" s="1155"/>
      <c r="I49" s="1155"/>
      <c r="J49" s="1156"/>
      <c r="K49" s="63">
        <v>8</v>
      </c>
      <c r="L49" s="64">
        <v>6</v>
      </c>
      <c r="M49" s="64">
        <v>7</v>
      </c>
      <c r="N49" s="64">
        <v>7</v>
      </c>
      <c r="O49" s="65">
        <v>6</v>
      </c>
      <c r="P49" s="48"/>
      <c r="Q49" s="48"/>
      <c r="R49" s="48"/>
      <c r="S49" s="48"/>
      <c r="T49" s="48"/>
      <c r="U49" s="48"/>
    </row>
    <row r="50" spans="1:21" ht="30.75" customHeight="1" x14ac:dyDescent="0.15">
      <c r="A50" s="48"/>
      <c r="B50" s="1163"/>
      <c r="C50" s="1164"/>
      <c r="D50" s="62"/>
      <c r="E50" s="1155" t="s">
        <v>17</v>
      </c>
      <c r="F50" s="1155"/>
      <c r="G50" s="1155"/>
      <c r="H50" s="1155"/>
      <c r="I50" s="1155"/>
      <c r="J50" s="1156"/>
      <c r="K50" s="63">
        <v>5</v>
      </c>
      <c r="L50" s="64">
        <v>5</v>
      </c>
      <c r="M50" s="64">
        <v>5</v>
      </c>
      <c r="N50" s="64">
        <v>4</v>
      </c>
      <c r="O50" s="65">
        <v>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344</v>
      </c>
      <c r="L52" s="64">
        <v>348</v>
      </c>
      <c r="M52" s="64">
        <v>349</v>
      </c>
      <c r="N52" s="64">
        <v>360</v>
      </c>
      <c r="O52" s="65">
        <v>367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241</v>
      </c>
      <c r="L53" s="69">
        <v>122</v>
      </c>
      <c r="M53" s="69">
        <v>125</v>
      </c>
      <c r="N53" s="69">
        <v>131</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2016-04-13T05:14:14Z</cp:lastPrinted>
  <dcterms:created xsi:type="dcterms:W3CDTF">2016-02-15T00:29:27Z</dcterms:created>
  <dcterms:modified xsi:type="dcterms:W3CDTF">2016-11-01T06:05:10Z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