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250\企画財政g\財政係\04_決算\009_財政状況資料集\R3\"/>
    </mc:Choice>
  </mc:AlternateContent>
  <bookViews>
    <workbookView xWindow="0" yWindow="0" windowWidth="15345" windowHeight="4080" firstSheet="14"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<sst xmlns="http://schemas.openxmlformats.org/spreadsheetml/2006/main" count="1112" uniqueCount="619">
  <si>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</si>
  <si>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</si>
  <si>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</si>
  <si>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</si>
  <si>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</si>
  <si>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</si>
  <si>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</si>
  <si>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</si>
  <si>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</si>
  <si>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</si>
  <si>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</si>
  <si>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</si>
  <si>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</si>
  <si>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</si>
  <si>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</si>
  <si>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</si>
  <si>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</si>
  <si>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</si>
  <si>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</si>
  <si>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</si>
  <si>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</si>
  <si>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</si>
  <si>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</si>
  <si>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</si>
  <si>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</si>
  <si>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</si>
  <si>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</si>
  <si>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</si>
  <si>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</si>
  <si>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</si>
  <si>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</si>
  <si>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</si>
  <si>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</si>
  <si>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</si>
  <si>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</si>
  <si>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</si>
  <si>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</si>
  <si>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</si>
  <si>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</si>
  <si>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</si>
  <si>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</si>
  <si>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</si>
  <si>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</si>
  <si>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</si>
  <si>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</si>
  <si>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</si>
  <si>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</si>
  <si>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</si>
  <si>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</si>
  <si>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</si>
  <si>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</si>
  <si>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</si>
  <si>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</si>
  <si>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</si>
  <si>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</si>
  <si>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</si>
  <si>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</si>
  <si>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</si>
  <si>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</si>
  <si>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</si>
  <si>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</si>
  <si>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</si>
  <si>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</si>
  <si>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</si>
  <si>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</si>
  <si>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</si>
  <si>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</si>
  <si>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</si>
  <si>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</si>
  <si>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</si>
  <si>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</si>
  <si>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</si>
  <si>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</si>
  <si>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</si>
  <si>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</si>
  <si>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</si>
  <si>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</si>
  <si>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</si>
  <si>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</si>
  <si>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</si>
  <si>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</si>
  <si>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</si>
  <si>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</si>
  <si>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</si>
  <si>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</si>
  <si>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</si>
  <si>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</si>
  <si>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</si>
  <si>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</si>
  <si>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</si>
  <si>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</si>
  <si>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</si>
  <si>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</si>
  <si>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</si>
  <si>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</si>
  <si>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</si>
  <si>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</si>
  <si>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</si>
  <si>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中札内村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</si>
  <si>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</si>
  <si>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</si>
  <si>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</si>
  <si>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</si>
  <si>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</si>
  <si>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</si>
  <si>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</si>
  <si>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</si>
  <si>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</si>
  <si>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</si>
  <si>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</si>
  <si>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</si>
  <si>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</si>
  <si>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</si>
  <si>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</si>
  <si>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</si>
  <si>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</si>
  <si>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</si>
  <si>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</si>
  <si>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</si>
  <si>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</si>
  <si>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</si>
  <si>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</si>
  <si>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</si>
  <si>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</si>
  <si>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</si>
  <si>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</si>
  <si>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</si>
  <si>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</si>
  <si>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</si>
  <si>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</si>
  <si>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</si>
  <si>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</si>
  <si>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</si>
  <si>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</si>
  <si>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</si>
  <si>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</si>
  <si>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</si>
  <si>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</si>
  <si>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</si>
  <si>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</si>
  <si>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</si>
  <si>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</si>
  <si>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</si>
  <si>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</si>
  <si>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</si>
  <si>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</si>
  <si>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</si>
  <si>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</si>
  <si>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</si>
  <si>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</si>
  <si>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</si>
  <si>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</si>
  <si>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</si>
  <si>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</si>
  <si>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</si>
  <si>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</si>
  <si>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</si>
  <si>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</si>
  <si>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</si>
  <si>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</si>
  <si>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</si>
  <si>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</si>
  <si>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</si>
  <si>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</si>
  <si>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</si>
  <si>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</si>
  <si>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</si>
  <si>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</si>
  <si>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</si>
  <si>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</si>
  <si>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</si>
  <si>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</si>
  <si>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</si>
  <si>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</si>
  <si>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</si>
  <si>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</si>
  <si>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</si>
  <si>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</si>
  <si>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</si>
  <si>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</si>
  <si>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</si>
  <si>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</si>
  <si>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</si>
  <si>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</si>
  <si>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</si>
  <si>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</si>
  <si>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</si>
  <si>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</si>
  <si>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</si>
  <si>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</si>
  <si>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</si>
  <si>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</si>
  <si>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</si>
  <si>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</si>
  <si>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</si>
  <si>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</si>
  <si>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</si>
  <si>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</si>
  <si>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</si>
  <si>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</si>
  <si>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</si>
  <si>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</si>
  <si>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</si>
  <si>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</si>
  <si>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</si>
  <si>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</si>
  <si>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</si>
  <si>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</si>
  <si>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</si>
  <si>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</si>
  <si>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</si>
  <si>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</si>
  <si>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</si>
  <si>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</si>
  <si>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</si>
  <si>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北海道中札内村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</si>
  <si>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</si>
  <si>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</si>
  <si>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</si>
  <si>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</si>
  <si>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</si>
  <si>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</si>
  <si>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</si>
  <si>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</si>
  <si>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</si>
  <si>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</si>
  <si>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</si>
  <si>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</si>
  <si>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</si>
  <si>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</si>
  <si>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</si>
  <si>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</si>
  <si>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</si>
  <si>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</si>
  <si>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</si>
  <si>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</si>
  <si>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</si>
  <si>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</si>
  <si>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</si>
  <si>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</si>
  <si>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</si>
  <si>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</si>
  <si>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</si>
  <si>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</si>
  <si>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</si>
  <si>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</si>
  <si>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</si>
  <si>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</si>
  <si>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</si>
  <si>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</si>
  <si>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</si>
  <si>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</si>
  <si>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</si>
  <si>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</si>
  <si>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</si>
  <si>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</si>
  <si>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</si>
  <si>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</si>
  <si>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</si>
  <si>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</si>
  <si>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</si>
  <si>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</si>
  <si>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</si>
  <si>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</si>
  <si>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</si>
  <si>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</si>
  <si>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</si>
  <si>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</si>
  <si>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</si>
  <si>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</si>
  <si>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</si>
  <si>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</si>
  <si>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</si>
  <si>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</si>
  <si>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</si>
  <si>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</si>
  <si>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</si>
  <si>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</si>
  <si>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</si>
  <si>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</si>
  <si>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</si>
  <si>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</si>
  <si>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</si>
  <si>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</si>
  <si>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</si>
  <si>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</si>
  <si>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</si>
  <si>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</si>
  <si>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</si>
  <si>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</si>
  <si>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</si>
  <si>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</si>
  <si>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</si>
  <si>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</si>
  <si>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</si>
  <si>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</si>
  <si>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</si>
  <si>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</si>
  <si>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</si>
  <si>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</si>
  <si>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</si>
  <si>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</si>
  <si>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</si>
  <si>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</si>
  <si>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</si>
  <si>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</si>
  <si>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</si>
  <si>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</si>
  <si>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</si>
  <si>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</si>
  <si>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</si>
  <si>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</si>
  <si>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</si>
  <si>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</si>
  <si>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</si>
  <si>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</si>
  <si>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</si>
  <si>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</si>
  <si>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</si>
  <si>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</si>
  <si>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</si>
  <si>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</si>
  <si>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</si>
  <si>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</si>
  <si>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</si>
  <si>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</si>
  <si>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</si>
  <si>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</si>
  <si>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</si>
  <si>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</si>
  <si>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</si>
  <si>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</si>
  <si>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</si>
  <si>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</si>
  <si>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</si>
  <si>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</si>
  <si>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</si>
  <si>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</si>
  <si>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</si>
  <si>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</si>
  <si>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</si>
  <si>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</si>
  <si>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</si>
  <si>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</si>
  <si>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</si>
  <si>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</si>
  <si>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</si>
  <si>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</si>
  <si>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</si>
  <si>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</si>
  <si>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</si>
  <si>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</si>
  <si>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</si>
  <si>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</si>
  <si>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</si>
  <si>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</si>
  <si>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</si>
  <si>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</si>
  <si>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</si>
  <si>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</si>
  <si>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</si>
  <si>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</si>
  <si>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</si>
  <si>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</si>
  <si>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</si>
  <si>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</si>
  <si>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</si>
  <si>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</si>
  <si>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</si>
  <si>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北海道中札内村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</si>
  <si>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</si>
  <si>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</si>
  <si>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</si>
  <si>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</si>
  <si>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</si>
  <si>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</si>
  <si>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</si>
  <si>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</si>
  <si>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</si>
  <si>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</si>
  <si>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</si>
  <si>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</si>
  <si>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</si>
  <si>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</si>
  <si>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</si>
  <si>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</si>
  <si>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</si>
  <si>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</si>
  <si>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</si>
  <si>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</si>
  <si>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</si>
  <si>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</si>
  <si>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</si>
  <si>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</si>
  <si>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</si>
  <si>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</si>
  <si>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</si>
  <si>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</si>
  <si>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</si>
  <si>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</si>
  <si>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</si>
  <si>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</si>
  <si>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</si>
  <si>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</si>
  <si>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</si>
  <si>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</si>
  <si>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</si>
  <si>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</si>
  <si>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</si>
  <si>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</si>
  <si>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</si>
  <si>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</si>
  <si>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</si>
  <si>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</si>
  <si>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</si>
  <si>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</si>
  <si>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</si>
  <si>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</si>
  <si>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</si>
  <si>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</si>
  <si>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</si>
  <si>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</si>
  <si>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</si>
  <si>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</si>
  <si>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</si>
  <si>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</si>
  <si>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</si>
  <si>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</si>
  <si>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</si>
  <si>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</si>
  <si>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</si>
  <si>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</si>
  <si>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</si>
  <si>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</si>
  <si>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</si>
  <si>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</si>
  <si>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</si>
  <si>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</si>
  <si>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</si>
  <si>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</si>
  <si>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</si>
  <si>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</si>
  <si>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</si>
  <si>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</si>
  <si>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</si>
  <si>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</si>
  <si>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</si>
  <si>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</si>
  <si>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</si>
  <si>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</si>
  <si>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</si>
  <si>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</si>
  <si>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</si>
  <si>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</si>
  <si>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</si>
  <si>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</si>
  <si>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</si>
  <si>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</si>
  <si>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</si>
  <si>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</si>
  <si>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</si>
  <si>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</si>
  <si>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</si>
  <si>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</si>
  <si>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</si>
  <si>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</si>
  <si>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</si>
  <si>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</si>
  <si>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</si>
  <si>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</si>
  <si>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</si>
  <si>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</si>
  <si>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</si>
  <si>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</si>
  <si>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</si>
  <si>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</si>
  <si>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</si>
  <si>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</si>
  <si>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</si>
  <si>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</si>
  <si>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</si>
  <si>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</si>
  <si>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</si>
  <si>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</si>
  <si>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</si>
  <si>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</si>
  <si>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</si>
  <si>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</si>
  <si>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</si>
  <si>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</si>
  <si>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</si>
  <si>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</si>
  <si>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</si>
  <si>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</si>
  <si>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</si>
  <si>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</si>
  <si>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</si>
  <si>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</si>
  <si>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</si>
  <si>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</si>
  <si>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</si>
  <si>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</si>
  <si>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</si>
  <si>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</si>
  <si>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</si>
  <si>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</si>
  <si>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</si>
  <si>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</si>
  <si>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</si>
  <si>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</si>
  <si>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</si>
  <si>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</si>
  <si>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</si>
  <si>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</si>
  <si>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</si>
  <si>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</si>
  <si>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</si>
  <si>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</si>
  <si>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</si>
  <si>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</si>
  <si>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</si>
  <si>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</si>
  <si>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</si>
  <si>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</si>
  <si>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</si>
  <si>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</si>
  <si>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</si>
  <si>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</si>
  <si>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</si>
  <si>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</si>
  <si>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</si>
  <si>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</si>
  <si>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</si>
  <si>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</si>
  <si>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</si>
  <si>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</si>
  <si>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</si>
  <si>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</si>
  <si>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</si>
  <si>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</si>
  <si>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</si>
  <si>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</si>
  <si>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</si>
  <si>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</si>
  <si>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</si>
  <si>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</si>
  <si>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</si>
  <si>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</si>
  <si>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</si>
  <si>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</si>
  <si>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</si>
  <si>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</si>
  <si>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</si>
  <si>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</si>
  <si>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</si>
  <si>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</si>
  <si>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</si>
  <si>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</si>
  <si>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</si>
  <si>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</si>
  <si>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</si>
  <si>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</si>
  <si>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</si>
  <si>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</si>
  <si>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</si>
  <si>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</si>
  <si>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</si>
  <si>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</si>
  <si>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</si>
  <si>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</si>
  <si>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</si>
  <si>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</si>
  <si>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</si>
  <si>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</si>
  <si>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</si>
  <si>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</si>
  <si>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</si>
  <si>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</si>
  <si>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</si>
  <si>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</si>
  <si>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</si>
  <si>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</si>
  <si>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5.53</t>
  </si>
  <si>
    <t>▲ 0.44</t>
  </si>
  <si>
    <t>簡易水道事業特別会計</t>
  </si>
  <si>
    <t>一般会計</t>
  </si>
  <si>
    <t>公共下水道事業特別会計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</si>
  <si>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</si>
  <si>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</si>
  <si>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</si>
  <si>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</si>
  <si>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</si>
  <si>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</si>
  <si>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</si>
  <si>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</si>
  <si>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</si>
  <si>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</si>
  <si>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</si>
  <si>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とかち広域消防事務組合</t>
    <phoneticPr fontId="2"/>
  </si>
  <si>
    <t>十勝圏複合事務組合</t>
    <phoneticPr fontId="2"/>
  </si>
  <si>
    <t>十勝中部広域水道企業団</t>
  </si>
  <si>
    <t>法適用企業</t>
    <rPh sb="0" eb="3">
      <t>ホウテキヨウ</t>
    </rPh>
    <rPh sb="3" eb="5">
      <t>キギョウ</t>
    </rPh>
    <phoneticPr fontId="1"/>
  </si>
  <si>
    <t>公共施設等整備基金</t>
    <phoneticPr fontId="5"/>
  </si>
  <si>
    <t>ふるさと活性化基金</t>
    <phoneticPr fontId="5"/>
  </si>
  <si>
    <t>豊かな環境等創成基金</t>
    <phoneticPr fontId="5"/>
  </si>
  <si>
    <t>文化振興基金</t>
    <phoneticPr fontId="5"/>
  </si>
  <si>
    <t>福祉基金</t>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</si>
  <si>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</si>
  <si>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</si>
  <si>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</si>
  <si>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</si>
  <si>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</si>
  <si>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</si>
  <si>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※将来負担比率については、将来負担額よりも充当可能な財源が上回っていることから算出されていません。</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</si>
  <si>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</si>
  <si>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</si>
  <si>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</si>
  <si>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※将来負担比率については、将来負担額よりも充当可能な財源が上回っていることから算出されていません。</t>
    <rPh sb="1" eb="3">
      <t>ショウライ</t>
    </rPh>
    <rPh sb="3" eb="5">
      <t>フタン</t>
    </rPh>
    <rPh sb="5" eb="7">
      <t>ヒリツ</t>
    </rPh>
    <rPh sb="13" eb="15">
      <t>ショウライ</t>
    </rPh>
    <rPh sb="15" eb="17">
      <t>フタン</t>
    </rPh>
    <rPh sb="17" eb="18">
      <t>ガク</t>
    </rPh>
    <rPh sb="21" eb="23">
      <t>ジュウトウ</t>
    </rPh>
    <rPh sb="23" eb="25">
      <t>カノウ</t>
    </rPh>
    <rPh sb="26" eb="28">
      <t>ザイゲン</t>
    </rPh>
    <rPh sb="29" eb="31">
      <t>ウワマワ</t>
    </rPh>
    <rPh sb="39" eb="41">
      <t>サンシュツ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</si>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</sst>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0601-4F55-BE9A-2C42211A10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252700</c:v>
                </c:pt>
                <c:pt idx="1">
                  <c:v>336243</c:v>
                </c:pt>
                <c:pt idx="2">
                  <c:v>365239</c:v>
                </c:pt>
                <c:pt idx="3">
                  <c:v>493802</c:v>
                </c:pt>
                <c:pt idx="4">
                  <c:v>295550</c:v>
                </c:pt>
              </c:numCache>
            </c:numRef>
          </c:val>
          <c:smooth val="0"/>
          <c:extLst>
            <c:ext xmlns:c16="http://schemas.microsoft.com/office/drawing/2014/chart" uri="{C3380CC4-5D6E-409C-BE32-E72D297353CC}">
              <c16:uniqueId val="{00000001-0601-4F55-BE9A-2C42211A10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6.42</c:v>
                </c:pt>
                <c:pt idx="1">
                  <c:v>5</c:v>
                </c:pt>
                <c:pt idx="2">
                  <c:v>5.24</c:v>
                </c:pt>
                <c:pt idx="3">
                  <c:v>5.46</c:v>
                </c:pt>
                <c:pt idx="4">
                  <c:v>11.24</c:v>
                </c:pt>
              </c:numCache>
            </c:numRef>
          </c:val>
          <c:extLst>
            <c:ext xmlns:c16="http://schemas.microsoft.com/office/drawing/2014/chart" uri="{C3380CC4-5D6E-409C-BE32-E72D297353CC}">
              <c16:uniqueId val="{00000000-FF5F-4072-90DA-3FA6BD4542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57.35</c:v>
                </c:pt>
                <c:pt idx="1">
                  <c:v>51.79</c:v>
                </c:pt>
                <c:pt idx="2">
                  <c:v>45.89</c:v>
                </c:pt>
                <c:pt idx="3">
                  <c:v>41.03</c:v>
                </c:pt>
                <c:pt idx="4">
                  <c:v>33.32</c:v>
                </c:pt>
              </c:numCache>
            </c:numRef>
          </c:val>
          <c:extLst>
            <c:ext xmlns:c16="http://schemas.microsoft.com/office/drawing/2014/chart" uri="{C3380CC4-5D6E-409C-BE32-E72D297353CC}">
              <c16:uniqueId val="{00000001-FF5F-4072-90DA-3FA6BD45421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0.48</c:v>
                </c:pt>
                <c:pt idx="1">
                  <c:v>7</c:v>
                </c:pt>
                <c:pt idx="2">
                  <c:v>-5.53</c:v>
                </c:pt>
                <c:pt idx="3">
                  <c:v>-5.53</c:v>
                </c:pt>
                <c:pt idx="4">
                  <c:v>-0.44</c:v>
                </c:pt>
              </c:numCache>
            </c:numRef>
          </c:val>
          <c:smooth val="0"/>
          <c:extLst>
            <c:ext xmlns:c16="http://schemas.microsoft.com/office/drawing/2014/chart" uri="{C3380CC4-5D6E-409C-BE32-E72D297353CC}">
              <c16:uniqueId val="{00000002-FF5F-4072-90DA-3FA6BD45421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FBA-442F-ABD6-87FC7D5A19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BA-442F-ABD6-87FC7D5A198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BA-442F-ABD6-87FC7D5A198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FBA-442F-ABD6-87FC7D5A198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4-6FBA-442F-ABD6-87FC7D5A198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1.05</c:v>
                </c:pt>
                <c:pt idx="2">
                  <c:v>#N/A</c:v>
                </c:pt>
                <c:pt idx="3">
                  <c:v>0.43</c:v>
                </c:pt>
                <c:pt idx="4">
                  <c:v>#N/A</c:v>
                </c:pt>
                <c:pt idx="5">
                  <c:v>0.67</c:v>
                </c:pt>
                <c:pt idx="6">
                  <c:v>#N/A</c:v>
                </c:pt>
                <c:pt idx="7">
                  <c:v>0.45</c:v>
                </c:pt>
                <c:pt idx="8">
                  <c:v>#N/A</c:v>
                </c:pt>
                <c:pt idx="9">
                  <c:v>0.08</c:v>
                </c:pt>
              </c:numCache>
            </c:numRef>
          </c:val>
          <c:extLst>
            <c:ext xmlns:c16="http://schemas.microsoft.com/office/drawing/2014/chart" uri="{C3380CC4-5D6E-409C-BE32-E72D297353CC}">
              <c16:uniqueId val="{00000005-6FBA-442F-ABD6-87FC7D5A198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0.35</c:v>
                </c:pt>
                <c:pt idx="2">
                  <c:v>#N/A</c:v>
                </c:pt>
                <c:pt idx="3">
                  <c:v>0.26</c:v>
                </c:pt>
                <c:pt idx="4">
                  <c:v>#N/A</c:v>
                </c:pt>
                <c:pt idx="5">
                  <c:v>0.25</c:v>
                </c:pt>
                <c:pt idx="6">
                  <c:v>#N/A</c:v>
                </c:pt>
                <c:pt idx="7">
                  <c:v>0.71</c:v>
                </c:pt>
                <c:pt idx="8">
                  <c:v>#N/A</c:v>
                </c:pt>
                <c:pt idx="9">
                  <c:v>0.68</c:v>
                </c:pt>
              </c:numCache>
            </c:numRef>
          </c:val>
          <c:extLst>
            <c:ext xmlns:c16="http://schemas.microsoft.com/office/drawing/2014/chart" uri="{C3380CC4-5D6E-409C-BE32-E72D297353CC}">
              <c16:uniqueId val="{00000006-6FBA-442F-ABD6-87FC7D5A1986}"/>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0.06</c:v>
                </c:pt>
                <c:pt idx="2">
                  <c:v>#N/A</c:v>
                </c:pt>
                <c:pt idx="3">
                  <c:v>0.05</c:v>
                </c:pt>
                <c:pt idx="4">
                  <c:v>#N/A</c:v>
                </c:pt>
                <c:pt idx="5">
                  <c:v>0.13</c:v>
                </c:pt>
                <c:pt idx="6">
                  <c:v>#N/A</c:v>
                </c:pt>
                <c:pt idx="7">
                  <c:v>0.13</c:v>
                </c:pt>
                <c:pt idx="8">
                  <c:v>#N/A</c:v>
                </c:pt>
                <c:pt idx="9">
                  <c:v>1.44</c:v>
                </c:pt>
              </c:numCache>
            </c:numRef>
          </c:val>
          <c:extLst>
            <c:ext xmlns:c16="http://schemas.microsoft.com/office/drawing/2014/chart" uri="{C3380CC4-5D6E-409C-BE32-E72D297353CC}">
              <c16:uniqueId val="{00000007-6FBA-442F-ABD6-87FC7D5A198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6.41</c:v>
                </c:pt>
                <c:pt idx="2">
                  <c:v>#N/A</c:v>
                </c:pt>
                <c:pt idx="3">
                  <c:v>5</c:v>
                </c:pt>
                <c:pt idx="4">
                  <c:v>#N/A</c:v>
                </c:pt>
                <c:pt idx="5">
                  <c:v>5.24</c:v>
                </c:pt>
                <c:pt idx="6">
                  <c:v>#N/A</c:v>
                </c:pt>
                <c:pt idx="7">
                  <c:v>5.46</c:v>
                </c:pt>
                <c:pt idx="8">
                  <c:v>#N/A</c:v>
                </c:pt>
                <c:pt idx="9">
                  <c:v>11.23</c:v>
                </c:pt>
              </c:numCache>
            </c:numRef>
          </c:val>
          <c:extLst>
            <c:ext xmlns:c16="http://schemas.microsoft.com/office/drawing/2014/chart" uri="{C3380CC4-5D6E-409C-BE32-E72D297353CC}">
              <c16:uniqueId val="{00000008-6FBA-442F-ABD6-87FC7D5A1986}"/>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0.02</c:v>
                </c:pt>
                <c:pt idx="2">
                  <c:v>#N/A</c:v>
                </c:pt>
                <c:pt idx="3">
                  <c:v>0.16</c:v>
                </c:pt>
                <c:pt idx="4">
                  <c:v>#N/A</c:v>
                </c:pt>
                <c:pt idx="5">
                  <c:v>0.09</c:v>
                </c:pt>
                <c:pt idx="6">
                  <c:v>#N/A</c:v>
                </c:pt>
                <c:pt idx="7">
                  <c:v>0.16</c:v>
                </c:pt>
                <c:pt idx="8">
                  <c:v>#N/A</c:v>
                </c:pt>
                <c:pt idx="9">
                  <c:v>13.69</c:v>
                </c:pt>
              </c:numCache>
            </c:numRef>
          </c:val>
          <c:extLst>
            <c:ext xmlns:c16="http://schemas.microsoft.com/office/drawing/2014/chart" uri="{C3380CC4-5D6E-409C-BE32-E72D297353CC}">
              <c16:uniqueId val="{00000009-6FBA-442F-ABD6-87FC7D5A19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390</c:v>
                </c:pt>
                <c:pt idx="5">
                  <c:v>384</c:v>
                </c:pt>
                <c:pt idx="8">
                  <c:v>379</c:v>
                </c:pt>
                <c:pt idx="11">
                  <c:v>389</c:v>
                </c:pt>
                <c:pt idx="14">
                  <c:v>395</c:v>
                </c:pt>
              </c:numCache>
            </c:numRef>
          </c:val>
          <c:extLst>
            <c:ext xmlns:c16="http://schemas.microsoft.com/office/drawing/2014/chart" uri="{C3380CC4-5D6E-409C-BE32-E72D297353CC}">
              <c16:uniqueId val="{00000000-79FD-4F10-A2A5-3E93C0E20D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FD-4F10-A2A5-3E93C0E20D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1</c:v>
                </c:pt>
                <c:pt idx="9">
                  <c:v>1</c:v>
                </c:pt>
                <c:pt idx="12">
                  <c:v>2</c:v>
                </c:pt>
              </c:numCache>
            </c:numRef>
          </c:val>
          <c:extLst>
            <c:ext xmlns:c16="http://schemas.microsoft.com/office/drawing/2014/chart" uri="{C3380CC4-5D6E-409C-BE32-E72D297353CC}">
              <c16:uniqueId val="{00000002-79FD-4F10-A2A5-3E93C0E20D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c:v>
                </c:pt>
                <c:pt idx="3">
                  <c:v>2</c:v>
                </c:pt>
                <c:pt idx="6">
                  <c:v>2</c:v>
                </c:pt>
                <c:pt idx="9">
                  <c:v>3</c:v>
                </c:pt>
                <c:pt idx="12">
                  <c:v>3</c:v>
                </c:pt>
              </c:numCache>
            </c:numRef>
          </c:val>
          <c:extLst>
            <c:ext xmlns:c16="http://schemas.microsoft.com/office/drawing/2014/chart" uri="{C3380CC4-5D6E-409C-BE32-E72D297353CC}">
              <c16:uniqueId val="{00000003-79FD-4F10-A2A5-3E93C0E20D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86</c:v>
                </c:pt>
                <c:pt idx="3">
                  <c:v>85</c:v>
                </c:pt>
                <c:pt idx="6">
                  <c:v>102</c:v>
                </c:pt>
                <c:pt idx="9">
                  <c:v>101</c:v>
                </c:pt>
                <c:pt idx="12">
                  <c:v>113</c:v>
                </c:pt>
              </c:numCache>
            </c:numRef>
          </c:val>
          <c:extLst>
            <c:ext xmlns:c16="http://schemas.microsoft.com/office/drawing/2014/chart" uri="{C3380CC4-5D6E-409C-BE32-E72D297353CC}">
              <c16:uniqueId val="{00000004-79FD-4F10-A2A5-3E93C0E20D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FD-4F10-A2A5-3E93C0E20D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FD-4F10-A2A5-3E93C0E20D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436</c:v>
                </c:pt>
                <c:pt idx="3">
                  <c:v>420</c:v>
                </c:pt>
                <c:pt idx="6">
                  <c:v>400</c:v>
                </c:pt>
                <c:pt idx="9">
                  <c:v>414</c:v>
                </c:pt>
                <c:pt idx="12">
                  <c:v>455</c:v>
                </c:pt>
              </c:numCache>
            </c:numRef>
          </c:val>
          <c:extLst>
            <c:ext xmlns:c16="http://schemas.microsoft.com/office/drawing/2014/chart" uri="{C3380CC4-5D6E-409C-BE32-E72D297353CC}">
              <c16:uniqueId val="{00000007-79FD-4F10-A2A5-3E93C0E20D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137</c:v>
                </c:pt>
                <c:pt idx="2">
                  <c:v>#N/A</c:v>
                </c:pt>
                <c:pt idx="3">
                  <c:v>#N/A</c:v>
                </c:pt>
                <c:pt idx="4">
                  <c:v>125</c:v>
                </c:pt>
                <c:pt idx="5">
                  <c:v>#N/A</c:v>
                </c:pt>
                <c:pt idx="6">
                  <c:v>#N/A</c:v>
                </c:pt>
                <c:pt idx="7">
                  <c:v>126</c:v>
                </c:pt>
                <c:pt idx="8">
                  <c:v>#N/A</c:v>
                </c:pt>
                <c:pt idx="9">
                  <c:v>#N/A</c:v>
                </c:pt>
                <c:pt idx="10">
                  <c:v>130</c:v>
                </c:pt>
                <c:pt idx="11">
                  <c:v>#N/A</c:v>
                </c:pt>
                <c:pt idx="12">
                  <c:v>#N/A</c:v>
                </c:pt>
                <c:pt idx="13">
                  <c:v>178</c:v>
                </c:pt>
                <c:pt idx="14">
                  <c:v>#N/A</c:v>
                </c:pt>
              </c:numCache>
            </c:numRef>
          </c:val>
          <c:smooth val="0"/>
          <c:extLst>
            <c:ext xmlns:c16="http://schemas.microsoft.com/office/drawing/2014/chart" uri="{C3380CC4-5D6E-409C-BE32-E72D297353CC}">
              <c16:uniqueId val="{00000008-79FD-4F10-A2A5-3E93C0E20D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3096</c:v>
                </c:pt>
                <c:pt idx="5">
                  <c:v>3050</c:v>
                </c:pt>
                <c:pt idx="8">
                  <c:v>3036</c:v>
                </c:pt>
                <c:pt idx="11">
                  <c:v>3119</c:v>
                </c:pt>
                <c:pt idx="14">
                  <c:v>3111</c:v>
                </c:pt>
              </c:numCache>
            </c:numRef>
          </c:val>
          <c:extLst>
            <c:ext xmlns:c16="http://schemas.microsoft.com/office/drawing/2014/chart" uri="{C3380CC4-5D6E-409C-BE32-E72D297353CC}">
              <c16:uniqueId val="{00000000-8261-42BA-B593-2D25726B5B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942</c:v>
                </c:pt>
                <c:pt idx="5">
                  <c:v>937</c:v>
                </c:pt>
                <c:pt idx="8">
                  <c:v>1026</c:v>
                </c:pt>
                <c:pt idx="11">
                  <c:v>985</c:v>
                </c:pt>
                <c:pt idx="14">
                  <c:v>943</c:v>
                </c:pt>
              </c:numCache>
            </c:numRef>
          </c:val>
          <c:extLst>
            <c:ext xmlns:c16="http://schemas.microsoft.com/office/drawing/2014/chart" uri="{C3380CC4-5D6E-409C-BE32-E72D297353CC}">
              <c16:uniqueId val="{00000001-8261-42BA-B593-2D25726B5B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3887</c:v>
                </c:pt>
                <c:pt idx="5">
                  <c:v>3490</c:v>
                </c:pt>
                <c:pt idx="8">
                  <c:v>3286</c:v>
                </c:pt>
                <c:pt idx="11">
                  <c:v>3084</c:v>
                </c:pt>
                <c:pt idx="14">
                  <c:v>3151</c:v>
                </c:pt>
              </c:numCache>
            </c:numRef>
          </c:val>
          <c:extLst>
            <c:ext xmlns:c16="http://schemas.microsoft.com/office/drawing/2014/chart" uri="{C3380CC4-5D6E-409C-BE32-E72D297353CC}">
              <c16:uniqueId val="{00000002-8261-42BA-B593-2D25726B5B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61-42BA-B593-2D25726B5B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61-42BA-B593-2D25726B5B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61-42BA-B593-2D25726B5B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516</c:v>
                </c:pt>
                <c:pt idx="3">
                  <c:v>476</c:v>
                </c:pt>
                <c:pt idx="6">
                  <c:v>480</c:v>
                </c:pt>
                <c:pt idx="9">
                  <c:v>459</c:v>
                </c:pt>
                <c:pt idx="12">
                  <c:v>448</c:v>
                </c:pt>
              </c:numCache>
            </c:numRef>
          </c:val>
          <c:extLst>
            <c:ext xmlns:c16="http://schemas.microsoft.com/office/drawing/2014/chart" uri="{C3380CC4-5D6E-409C-BE32-E72D297353CC}">
              <c16:uniqueId val="{00000006-8261-42BA-B593-2D25726B5B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c:v>
                </c:pt>
                <c:pt idx="3">
                  <c:v>7</c:v>
                </c:pt>
                <c:pt idx="6">
                  <c:v>23</c:v>
                </c:pt>
                <c:pt idx="9">
                  <c:v>19</c:v>
                </c:pt>
                <c:pt idx="12">
                  <c:v>17</c:v>
                </c:pt>
              </c:numCache>
            </c:numRef>
          </c:val>
          <c:extLst>
            <c:ext xmlns:c16="http://schemas.microsoft.com/office/drawing/2014/chart" uri="{C3380CC4-5D6E-409C-BE32-E72D297353CC}">
              <c16:uniqueId val="{00000007-8261-42BA-B593-2D25726B5B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688</c:v>
                </c:pt>
                <c:pt idx="3">
                  <c:v>618</c:v>
                </c:pt>
                <c:pt idx="6">
                  <c:v>625</c:v>
                </c:pt>
                <c:pt idx="9">
                  <c:v>608</c:v>
                </c:pt>
                <c:pt idx="12">
                  <c:v>622</c:v>
                </c:pt>
              </c:numCache>
            </c:numRef>
          </c:val>
          <c:extLst>
            <c:ext xmlns:c16="http://schemas.microsoft.com/office/drawing/2014/chart" uri="{C3380CC4-5D6E-409C-BE32-E72D297353CC}">
              <c16:uniqueId val="{00000008-8261-42BA-B593-2D25726B5B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261-42BA-B593-2D25726B5B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4527</c:v>
                </c:pt>
                <c:pt idx="3">
                  <c:v>4115</c:v>
                </c:pt>
                <c:pt idx="6">
                  <c:v>4077</c:v>
                </c:pt>
                <c:pt idx="9">
                  <c:v>4665</c:v>
                </c:pt>
                <c:pt idx="12">
                  <c:v>4677</c:v>
                </c:pt>
              </c:numCache>
            </c:numRef>
          </c:val>
          <c:extLst>
            <c:ext xmlns:c16="http://schemas.microsoft.com/office/drawing/2014/chart" uri="{C3380CC4-5D6E-409C-BE32-E72D297353CC}">
              <c16:uniqueId val="{0000000A-8261-42BA-B593-2D25726B5B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261-42BA-B593-2D25726B5B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1154</c:v>
                </c:pt>
                <c:pt idx="1">
                  <c:v>1066</c:v>
                </c:pt>
                <c:pt idx="2">
                  <c:v>947</c:v>
                </c:pt>
              </c:numCache>
            </c:numRef>
          </c:val>
          <c:extLst>
            <c:ext xmlns:c16="http://schemas.microsoft.com/office/drawing/2014/chart" uri="{C3380CC4-5D6E-409C-BE32-E72D297353CC}">
              <c16:uniqueId val="{00000000-3FE9-493D-9174-7CE4FC84EC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247</c:v>
                </c:pt>
                <c:pt idx="1">
                  <c:v>247</c:v>
                </c:pt>
                <c:pt idx="2">
                  <c:v>247</c:v>
                </c:pt>
              </c:numCache>
            </c:numRef>
          </c:val>
          <c:extLst>
            <c:ext xmlns:c16="http://schemas.microsoft.com/office/drawing/2014/chart" uri="{C3380CC4-5D6E-409C-BE32-E72D297353CC}">
              <c16:uniqueId val="{00000001-3FE9-493D-9174-7CE4FC84EC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1885</c:v>
                </c:pt>
                <c:pt idx="1">
                  <c:v>1775</c:v>
                </c:pt>
                <c:pt idx="2">
                  <c:v>1960</c:v>
                </c:pt>
              </c:numCache>
            </c:numRef>
          </c:val>
          <c:extLst>
            <c:ext xmlns:c16="http://schemas.microsoft.com/office/drawing/2014/chart" uri="{C3380CC4-5D6E-409C-BE32-E72D297353CC}">
              <c16:uniqueId val="{00000002-3FE9-493D-9174-7CE4FC84EC5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{3C339127-293C-4F97-BB85-180B139D7762}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BAB-4789-A7C1-1C2D8B866C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{27A23042-E652-487E-A7CA-5ED8D52BB8E2}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AB-4789-A7C1-1C2D8B866C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{32D986CD-A821-41B0-971C-DE5E9DDF0FEF}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AB-4789-A7C1-1C2D8B866C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{193708FF-8791-446C-9AED-940E54655F2C}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AB-4789-A7C1-1C2D8B866C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{507762D4-C449-440E-BCEC-ED05DE859433}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AB-4789-A7C1-1C2D8B866C1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{FF36053A-36F3-4932-9DDF-ED0892A1BCE7}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BAB-4789-A7C1-1C2D8B866C1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{BFE4AE64-B2A9-4889-87A0-8F84F0AD69BC}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BAB-4789-A7C1-1C2D8B866C1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{D6C3D4A0-AA0D-4F79-9B84-4A7F70609F7B}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BAB-4789-A7C1-1C2D8B866C1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{E4725399-F722-4503-8FD2-E06CE39E53C3}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BAB-4789-A7C1-1C2D8B866C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62</c:v>
                </c:pt>
                <c:pt idx="16">
                  <c:v>63.6</c:v>
                </c:pt>
                <c:pt idx="24">
                  <c:v>62.7</c:v>
                </c:pt>
                <c:pt idx="32">
                  <c:v>63.8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BAB-4789-A7C1-1C2D8B866C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{9A2B1512-4C92-4AEC-9315-028A30682FB7}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BAB-4789-A7C1-1C2D8B866C1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{0D6DE242-E31F-429E-AA22-F7BA71048461}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AB-4789-A7C1-1C2D8B866C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{FAC8DF6E-BD79-4174-80D5-11B43ED6F0EE}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AB-4789-A7C1-1C2D8B866C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{C0AAC1BF-B362-40CC-BA61-3DCDDE32749A}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AB-4789-A7C1-1C2D8B866C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{61F3EB32-5E15-4CAF-B0EB-6833732FC139}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AB-4789-A7C1-1C2D8B866C1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{641A052B-3615-4D60-97B2-500DA70F60BD}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BAB-4789-A7C1-1C2D8B866C1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{53E77E96-6944-41B2-84EB-CB0B40A2564E}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BAB-4789-A7C1-1C2D8B866C1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{395F3EBE-21BC-4E03-9793-09A518BB83A0}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BAB-4789-A7C1-1C2D8B866C1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{616A9F95-E4D4-4B49-808B-FC443B580773}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BAB-4789-A7C1-1C2D8B866C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BAB-4789-A7C1-1C2D8B866C12}"/>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{C459CBAA-03CA-4834-AF71-B443EA3C50C7}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629-475C-ACE4-B7572287B5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{1CC6CF21-3BFE-410A-9086-3D7D95C6ECE7}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29-475C-ACE4-B7572287B5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{FDED897A-6D44-4F5F-8981-57438377E342}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29-475C-ACE4-B7572287B5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{DFFAA1DB-18FB-4077-B83C-457349A60FE8}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29-475C-ACE4-B7572287B5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{C3844E8A-385F-4B42-A540-1F4FA95E8303}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29-475C-ACE4-B7572287B58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{4B6BB394-3EC8-4D83-A14A-8D69A8C59307}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629-475C-ACE4-B7572287B58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{30144E94-FED5-44E5-AA0D-A4C79006ED91}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629-475C-ACE4-B7572287B58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{93407E08-2625-412B-8211-B1315003D5F2}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629-475C-ACE4-B7572287B58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{25A2D0C2-A5B5-484D-85CD-03124A3EFA03}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629-475C-ACE4-B7572287B5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5.5</c:v>
                </c:pt>
                <c:pt idx="16">
                  <c:v>5.7</c:v>
                </c:pt>
                <c:pt idx="24">
                  <c:v>5.6</c:v>
                </c:pt>
                <c:pt idx="32">
                  <c:v>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629-475C-ACE4-B7572287B5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{84FBA972-B488-4FA4-879D-91E3F3ED6487}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629-475C-ACE4-B7572287B5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{ADFDF8B2-3EC5-4ED1-B8FD-23C0FEB85310}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29-475C-ACE4-B7572287B5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{83F1ACBF-FECC-412A-AB41-CC72FF58367E}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29-475C-ACE4-B7572287B5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{EDAF896B-A457-4396-8FD7-F0F99B224C74}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29-475C-ACE4-B7572287B5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{9701DB16-D258-4518-B96F-3719F23A33F2}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29-475C-ACE4-B7572287B58D}"/>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{73133F9E-C069-4673-9025-89F68E92E747}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629-475C-ACE4-B7572287B58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{6FF62919-135F-4BEC-A3CD-47D8D49CDB6D}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629-475C-ACE4-B7572287B58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{BAA47FFD-F579-4173-B84E-AF405181D9F1}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629-475C-ACE4-B7572287B58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{15121C21-7AD4-42DF-B83E-176F9122B5B7}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629-475C-ACE4-B7572287B5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629-475C-ACE4-B7572287B58D}"/>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3,913
3,843
292.58
6,962,534
6,499,652
319,411
2,842,167
4,677,070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財政力指数については、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で北海道平均及び類似団体平均より高い水準を維持しています。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要因としては、農業所得等の個人村民税が安定的に推移していることがあげられます。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しかし、歳入は地方交付税を含む依存財源の割合が高いため、今後も安定的な自主財源の確保に努めます。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146050</xdr:rowOff>
    </xdr:to>
    <xdr:cxnSp macro="">
      <xdr:nvCxnSpPr>
        <xdr:cNvPr id="70" name="直線コネクタ 69"/>
        <xdr:cNvCxnSpPr/>
      </xdr:nvCxnSpPr>
      <xdr:spPr>
        <a:xfrm>
          <a:off x="4114800" y="73297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146050</xdr:rowOff>
    </xdr:to>
    <xdr:cxnSp macro="">
      <xdr:nvCxnSpPr>
        <xdr:cNvPr id="73" name="直線コネクタ 72"/>
        <xdr:cNvCxnSpPr/>
      </xdr:nvCxnSpPr>
      <xdr:spPr>
        <a:xfrm flipV="1">
          <a:off x="3225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163285</xdr:rowOff>
    </xdr:to>
    <xdr:cxnSp macro="">
      <xdr:nvCxnSpPr>
        <xdr:cNvPr id="76" name="直線コネクタ 75"/>
        <xdr:cNvCxnSpPr/>
      </xdr:nvCxnSpPr>
      <xdr:spPr>
        <a:xfrm flipV="1">
          <a:off x="2336800" y="73469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9072</xdr:rowOff>
    </xdr:to>
    <xdr:cxnSp macro="">
      <xdr:nvCxnSpPr>
        <xdr:cNvPr id="79" name="直線コネクタ 78"/>
        <xdr:cNvCxnSpPr/>
      </xdr:nvCxnSpPr>
      <xdr:spPr>
        <a:xfrm flipV="1">
          <a:off x="1447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9" name="楕円 88"/>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90"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92" name="テキスト ボックス 91"/>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3" name="楕円 92"/>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4" name="テキスト ボックス 93"/>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52812</xdr:rowOff>
    </xdr:from>
    <xdr:ext cx="762000" cy="259045"/>
    <xdr:sp macro="" textlink="">
      <xdr:nvSpPr>
        <xdr:cNvPr id="96" name="テキスト ボックス 95"/>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7" name="楕円 96"/>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98" name="テキスト ボックス 97"/>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経常収支比率については、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で類似団体平均を上回ったものの、全国平均、北海道平均より低い数値となっています。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ポイント低下しましたが、要因としては、歳入の増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普通交付税：前年比＋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253,080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があげられます。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今後も、歳出では職員数の増による人件費の増加、役場庁舎建設事業など大型事業の元金償還額の増による公債費の増加が見込まれることから、引き続き経常経費の節減に努めます。</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134408</xdr:rowOff>
    </xdr:from>
    <xdr:to>
      <xdr:col>23</xdr:col>
      <xdr:colOff>133350</xdr:colOff>
      <xdr:row>64</xdr:row>
      <xdr:rowOff>131869</xdr:rowOff>
    </xdr:to>
    <xdr:cxnSp macro="">
      <xdr:nvCxnSpPr>
        <xdr:cNvPr id="133" name="直線コネクタ 132"/>
        <xdr:cNvCxnSpPr/>
      </xdr:nvCxnSpPr>
      <xdr:spPr>
        <a:xfrm flipV="1">
          <a:off x="4114800" y="10935758"/>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83608</xdr:rowOff>
    </xdr:from>
    <xdr:to>
      <xdr:col>19</xdr:col>
      <xdr:colOff>133350</xdr:colOff>
      <xdr:row>64</xdr:row>
      <xdr:rowOff>131869</xdr:rowOff>
    </xdr:to>
    <xdr:cxnSp macro="">
      <xdr:nvCxnSpPr>
        <xdr:cNvPr id="136" name="直線コネクタ 135"/>
        <xdr:cNvCxnSpPr/>
      </xdr:nvCxnSpPr>
      <xdr:spPr>
        <a:xfrm>
          <a:off x="3225800" y="1105640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102235</xdr:rowOff>
    </xdr:from>
    <xdr:to>
      <xdr:col>15</xdr:col>
      <xdr:colOff>82550</xdr:colOff>
      <xdr:row>64</xdr:row>
      <xdr:rowOff>83608</xdr:rowOff>
    </xdr:to>
    <xdr:cxnSp macro="">
      <xdr:nvCxnSpPr>
        <xdr:cNvPr id="139" name="直線コネクタ 138"/>
        <xdr:cNvCxnSpPr/>
      </xdr:nvCxnSpPr>
      <xdr:spPr>
        <a:xfrm>
          <a:off x="2336800" y="10903585"/>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63</xdr:row>
      <xdr:rowOff>102235</xdr:rowOff>
    </xdr:to>
    <xdr:cxnSp macro="">
      <xdr:nvCxnSpPr>
        <xdr:cNvPr id="142" name="直線コネクタ 141"/>
        <xdr:cNvCxnSpPr/>
      </xdr:nvCxnSpPr>
      <xdr:spPr>
        <a:xfrm>
          <a:off x="1447800" y="10786956"/>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83608</xdr:rowOff>
    </xdr:from>
    <xdr:to>
      <xdr:col>23</xdr:col>
      <xdr:colOff>184150</xdr:colOff>
      <xdr:row>64</xdr:row>
      <xdr:rowOff>13758</xdr:rowOff>
    </xdr:to>
    <xdr:sp macro="" textlink="">
      <xdr:nvSpPr>
        <xdr:cNvPr id="152" name="楕円 151"/>
        <xdr:cNvSpPr/>
      </xdr:nvSpPr>
      <xdr:spPr>
        <a:xfrm>
          <a:off x="49022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55685</xdr:rowOff>
    </xdr:from>
    <xdr:ext cx="762000" cy="259045"/>
    <xdr:sp macro="" textlink="">
      <xdr:nvSpPr>
        <xdr:cNvPr id="153" name="財政構造の弾力性該当値テキスト"/>
        <xdr:cNvSpPr txBox="1"/>
      </xdr:nvSpPr>
      <xdr:spPr>
        <a:xfrm>
          <a:off x="5041900" y="1085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81069</xdr:rowOff>
    </xdr:from>
    <xdr:to>
      <xdr:col>19</xdr:col>
      <xdr:colOff>184150</xdr:colOff>
      <xdr:row>65</xdr:row>
      <xdr:rowOff>11219</xdr:rowOff>
    </xdr:to>
    <xdr:sp macro="" textlink="">
      <xdr:nvSpPr>
        <xdr:cNvPr id="154" name="楕円 153"/>
        <xdr:cNvSpPr/>
      </xdr:nvSpPr>
      <xdr:spPr>
        <a:xfrm>
          <a:off x="4064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167446</xdr:rowOff>
    </xdr:from>
    <xdr:ext cx="736600" cy="259045"/>
    <xdr:sp macro="" textlink="">
      <xdr:nvSpPr>
        <xdr:cNvPr id="155" name="テキスト ボックス 154"/>
        <xdr:cNvSpPr txBox="1"/>
      </xdr:nvSpPr>
      <xdr:spPr>
        <a:xfrm>
          <a:off x="3733800" y="11140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32808</xdr:rowOff>
    </xdr:from>
    <xdr:to>
      <xdr:col>15</xdr:col>
      <xdr:colOff>133350</xdr:colOff>
      <xdr:row>64</xdr:row>
      <xdr:rowOff>134408</xdr:rowOff>
    </xdr:to>
    <xdr:sp macro="" textlink="">
      <xdr:nvSpPr>
        <xdr:cNvPr id="156" name="楕円 155"/>
        <xdr:cNvSpPr/>
      </xdr:nvSpPr>
      <xdr:spPr>
        <a:xfrm>
          <a:off x="3175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119185</xdr:rowOff>
    </xdr:from>
    <xdr:ext cx="762000" cy="259045"/>
    <xdr:sp macro="" textlink="">
      <xdr:nvSpPr>
        <xdr:cNvPr id="157" name="テキスト ボックス 156"/>
        <xdr:cNvSpPr txBox="1"/>
      </xdr:nvSpPr>
      <xdr:spPr>
        <a:xfrm>
          <a:off x="2844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51435</xdr:rowOff>
    </xdr:from>
    <xdr:to>
      <xdr:col>11</xdr:col>
      <xdr:colOff>82550</xdr:colOff>
      <xdr:row>63</xdr:row>
      <xdr:rowOff>153035</xdr:rowOff>
    </xdr:to>
    <xdr:sp macro="" textlink="">
      <xdr:nvSpPr>
        <xdr:cNvPr id="158" name="楕円 157"/>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59" name="テキスト ボックス 15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60" name="楕円 159"/>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46583</xdr:rowOff>
    </xdr:from>
    <xdr:ext cx="762000" cy="259045"/>
    <xdr:sp macro="" textlink="">
      <xdr:nvSpPr>
        <xdr:cNvPr id="161" name="テキスト ボックス 160"/>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人当たり人件費・物件費等決算額については、全国平均及び北海道平均より大幅に高い水準にあります。</a:t>
          </a:r>
          <a:endPar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要因としては、地方自治体は人口規模に係わらず基礎的な行政サービスを提供することから、一定の経費が必要となるためです。人口が少ない団体では、必然的に</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人当たりの額は大きくなる傾向にあります。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また、類似団体平均も上回っており、特に物件費は高い水準となっています。</a:t>
          </a:r>
          <a:endPar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物件費については、ふるさと納税による寄附金の関連経費が増加しているほか、業務の多様化等により委託料が増加傾向にあるため、業務の見直しや経費削減により物件費の縮減に努めます。</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60570</xdr:rowOff>
    </xdr:from>
    <xdr:to>
      <xdr:col>23</xdr:col>
      <xdr:colOff>133350</xdr:colOff>
      <xdr:row>82</xdr:row>
      <xdr:rowOff>142900</xdr:rowOff>
    </xdr:to>
    <xdr:cxnSp macro="">
      <xdr:nvCxnSpPr>
        <xdr:cNvPr id="198" name="直線コネクタ 197"/>
        <xdr:cNvCxnSpPr/>
      </xdr:nvCxnSpPr>
      <xdr:spPr>
        <a:xfrm>
          <a:off x="4114800" y="14119470"/>
          <a:ext cx="838200" cy="8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104668</xdr:rowOff>
    </xdr:from>
    <xdr:to>
      <xdr:col>19</xdr:col>
      <xdr:colOff>133350</xdr:colOff>
      <xdr:row>82</xdr:row>
      <xdr:rowOff>60570</xdr:rowOff>
    </xdr:to>
    <xdr:cxnSp macro="">
      <xdr:nvCxnSpPr>
        <xdr:cNvPr id="201" name="直線コネクタ 200"/>
        <xdr:cNvCxnSpPr/>
      </xdr:nvCxnSpPr>
      <xdr:spPr>
        <a:xfrm>
          <a:off x="3225800" y="13992118"/>
          <a:ext cx="889000" cy="1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169244</xdr:rowOff>
    </xdr:from>
    <xdr:to>
      <xdr:col>15</xdr:col>
      <xdr:colOff>82550</xdr:colOff>
      <xdr:row>81</xdr:row>
      <xdr:rowOff>104668</xdr:rowOff>
    </xdr:to>
    <xdr:cxnSp macro="">
      <xdr:nvCxnSpPr>
        <xdr:cNvPr id="204" name="直線コネクタ 203"/>
        <xdr:cNvCxnSpPr/>
      </xdr:nvCxnSpPr>
      <xdr:spPr>
        <a:xfrm>
          <a:off x="2336800" y="13885244"/>
          <a:ext cx="889000" cy="10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145021</xdr:rowOff>
    </xdr:from>
    <xdr:to>
      <xdr:col>11</xdr:col>
      <xdr:colOff>31750</xdr:colOff>
      <xdr:row>80</xdr:row>
      <xdr:rowOff>169244</xdr:rowOff>
    </xdr:to>
    <xdr:cxnSp macro="">
      <xdr:nvCxnSpPr>
        <xdr:cNvPr id="207" name="直線コネクタ 206"/>
        <xdr:cNvCxnSpPr/>
      </xdr:nvCxnSpPr>
      <xdr:spPr>
        <a:xfrm>
          <a:off x="1447800" y="13861021"/>
          <a:ext cx="889000" cy="2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92100</xdr:rowOff>
    </xdr:from>
    <xdr:to>
      <xdr:col>23</xdr:col>
      <xdr:colOff>184150</xdr:colOff>
      <xdr:row>83</xdr:row>
      <xdr:rowOff>22250</xdr:rowOff>
    </xdr:to>
    <xdr:sp macro="" textlink="">
      <xdr:nvSpPr>
        <xdr:cNvPr id="217" name="楕円 216"/>
        <xdr:cNvSpPr/>
      </xdr:nvSpPr>
      <xdr:spPr>
        <a:xfrm>
          <a:off x="4902200" y="141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64177</xdr:rowOff>
    </xdr:from>
    <xdr:ext cx="762000" cy="259045"/>
    <xdr:sp macro="" textlink="">
      <xdr:nvSpPr>
        <xdr:cNvPr id="218" name="人件費・物件費等の状況該当値テキスト"/>
        <xdr:cNvSpPr txBox="1"/>
      </xdr:nvSpPr>
      <xdr:spPr>
        <a:xfrm>
          <a:off x="5041900" y="141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9770</xdr:rowOff>
    </xdr:from>
    <xdr:to>
      <xdr:col>19</xdr:col>
      <xdr:colOff>184150</xdr:colOff>
      <xdr:row>82</xdr:row>
      <xdr:rowOff>111370</xdr:rowOff>
    </xdr:to>
    <xdr:sp macro="" textlink="">
      <xdr:nvSpPr>
        <xdr:cNvPr id="219" name="楕円 218"/>
        <xdr:cNvSpPr/>
      </xdr:nvSpPr>
      <xdr:spPr>
        <a:xfrm>
          <a:off x="4064000" y="140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96147</xdr:rowOff>
    </xdr:from>
    <xdr:ext cx="736600" cy="259045"/>
    <xdr:sp macro="" textlink="">
      <xdr:nvSpPr>
        <xdr:cNvPr id="220" name="テキスト ボックス 219"/>
        <xdr:cNvSpPr txBox="1"/>
      </xdr:nvSpPr>
      <xdr:spPr>
        <a:xfrm>
          <a:off x="3733800" y="1415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53868</xdr:rowOff>
    </xdr:from>
    <xdr:to>
      <xdr:col>15</xdr:col>
      <xdr:colOff>133350</xdr:colOff>
      <xdr:row>81</xdr:row>
      <xdr:rowOff>155468</xdr:rowOff>
    </xdr:to>
    <xdr:sp macro="" textlink="">
      <xdr:nvSpPr>
        <xdr:cNvPr id="221" name="楕円 220"/>
        <xdr:cNvSpPr/>
      </xdr:nvSpPr>
      <xdr:spPr>
        <a:xfrm>
          <a:off x="3175000" y="139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140245</xdr:rowOff>
    </xdr:from>
    <xdr:ext cx="762000" cy="259045"/>
    <xdr:sp macro="" textlink="">
      <xdr:nvSpPr>
        <xdr:cNvPr id="222" name="テキスト ボックス 221"/>
        <xdr:cNvSpPr txBox="1"/>
      </xdr:nvSpPr>
      <xdr:spPr>
        <a:xfrm>
          <a:off x="2844800" y="140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118444</xdr:rowOff>
    </xdr:from>
    <xdr:to>
      <xdr:col>11</xdr:col>
      <xdr:colOff>82550</xdr:colOff>
      <xdr:row>81</xdr:row>
      <xdr:rowOff>48594</xdr:rowOff>
    </xdr:to>
    <xdr:sp macro="" textlink="">
      <xdr:nvSpPr>
        <xdr:cNvPr id="223" name="楕円 222"/>
        <xdr:cNvSpPr/>
      </xdr:nvSpPr>
      <xdr:spPr>
        <a:xfrm>
          <a:off x="2286000" y="1383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33371</xdr:rowOff>
    </xdr:from>
    <xdr:ext cx="762000" cy="259045"/>
    <xdr:sp macro="" textlink="">
      <xdr:nvSpPr>
        <xdr:cNvPr id="224" name="テキスト ボックス 223"/>
        <xdr:cNvSpPr txBox="1"/>
      </xdr:nvSpPr>
      <xdr:spPr>
        <a:xfrm>
          <a:off x="1955800" y="1392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94221</xdr:rowOff>
    </xdr:from>
    <xdr:to>
      <xdr:col>7</xdr:col>
      <xdr:colOff>31750</xdr:colOff>
      <xdr:row>81</xdr:row>
      <xdr:rowOff>24371</xdr:rowOff>
    </xdr:to>
    <xdr:sp macro="" textlink="">
      <xdr:nvSpPr>
        <xdr:cNvPr id="225" name="楕円 224"/>
        <xdr:cNvSpPr/>
      </xdr:nvSpPr>
      <xdr:spPr>
        <a:xfrm>
          <a:off x="1397000" y="1381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34548</xdr:rowOff>
    </xdr:from>
    <xdr:ext cx="762000" cy="259045"/>
    <xdr:sp macro="" textlink="">
      <xdr:nvSpPr>
        <xdr:cNvPr id="226" name="テキスト ボックス 225"/>
        <xdr:cNvSpPr txBox="1"/>
      </xdr:nvSpPr>
      <xdr:spPr>
        <a:xfrm>
          <a:off x="1066800" y="1357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ラスパイレス指数については、国（</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）と全国市平均と比較して低いものの、全国町村平均、類似団体平均よりは高くなっています。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年度により指数は前後しますが、引き続き適正な給与水準の管理に努めます。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99061</xdr:rowOff>
    </xdr:to>
    <xdr:cxnSp macro="">
      <xdr:nvCxnSpPr>
        <xdr:cNvPr id="256" name="直線コネクタ 255"/>
        <xdr:cNvCxnSpPr/>
      </xdr:nvCxnSpPr>
      <xdr:spPr>
        <a:xfrm>
          <a:off x="16179800" y="15015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93027</xdr:rowOff>
    </xdr:from>
    <xdr:to>
      <xdr:col>77</xdr:col>
      <xdr:colOff>44450</xdr:colOff>
      <xdr:row>87</xdr:row>
      <xdr:rowOff>99061</xdr:rowOff>
    </xdr:to>
    <xdr:cxnSp macro="">
      <xdr:nvCxnSpPr>
        <xdr:cNvPr id="259" name="直線コネクタ 258"/>
        <xdr:cNvCxnSpPr/>
      </xdr:nvCxnSpPr>
      <xdr:spPr>
        <a:xfrm>
          <a:off x="15290800" y="15009177"/>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93027</xdr:rowOff>
    </xdr:from>
    <xdr:to>
      <xdr:col>72</xdr:col>
      <xdr:colOff>203200</xdr:colOff>
      <xdr:row>87</xdr:row>
      <xdr:rowOff>93027</xdr:rowOff>
    </xdr:to>
    <xdr:cxnSp macro="">
      <xdr:nvCxnSpPr>
        <xdr:cNvPr id="262" name="直線コネクタ 261"/>
        <xdr:cNvCxnSpPr/>
      </xdr:nvCxnSpPr>
      <xdr:spPr>
        <a:xfrm>
          <a:off x="14401800" y="15009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167957</xdr:rowOff>
    </xdr:from>
    <xdr:to>
      <xdr:col>68</xdr:col>
      <xdr:colOff>152400</xdr:colOff>
      <xdr:row>87</xdr:row>
      <xdr:rowOff>93027</xdr:rowOff>
    </xdr:to>
    <xdr:cxnSp macro="">
      <xdr:nvCxnSpPr>
        <xdr:cNvPr id="265" name="直線コネクタ 264"/>
        <xdr:cNvCxnSpPr/>
      </xdr:nvCxnSpPr>
      <xdr:spPr>
        <a:xfrm>
          <a:off x="13512800" y="1491265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5" name="楕円 274"/>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6" name="給与水準   （国との比較）該当値テキスト"/>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7" name="楕円 276"/>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78" name="テキスト ボックス 277"/>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42227</xdr:rowOff>
    </xdr:from>
    <xdr:to>
      <xdr:col>73</xdr:col>
      <xdr:colOff>44450</xdr:colOff>
      <xdr:row>87</xdr:row>
      <xdr:rowOff>143827</xdr:rowOff>
    </xdr:to>
    <xdr:sp macro="" textlink="">
      <xdr:nvSpPr>
        <xdr:cNvPr id="279" name="楕円 278"/>
        <xdr:cNvSpPr/>
      </xdr:nvSpPr>
      <xdr:spPr>
        <a:xfrm>
          <a:off x="15240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128604</xdr:rowOff>
    </xdr:from>
    <xdr:ext cx="762000" cy="259045"/>
    <xdr:sp macro="" textlink="">
      <xdr:nvSpPr>
        <xdr:cNvPr id="280" name="テキスト ボックス 279"/>
        <xdr:cNvSpPr txBox="1"/>
      </xdr:nvSpPr>
      <xdr:spPr>
        <a:xfrm>
          <a:off x="14909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42227</xdr:rowOff>
    </xdr:from>
    <xdr:to>
      <xdr:col>68</xdr:col>
      <xdr:colOff>203200</xdr:colOff>
      <xdr:row>87</xdr:row>
      <xdr:rowOff>143827</xdr:rowOff>
    </xdr:to>
    <xdr:sp macro="" textlink="">
      <xdr:nvSpPr>
        <xdr:cNvPr id="281" name="楕円 280"/>
        <xdr:cNvSpPr/>
      </xdr:nvSpPr>
      <xdr:spPr>
        <a:xfrm>
          <a:off x="14351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128604</xdr:rowOff>
    </xdr:from>
    <xdr:ext cx="762000" cy="259045"/>
    <xdr:sp macro="" textlink="">
      <xdr:nvSpPr>
        <xdr:cNvPr id="282" name="テキスト ボックス 281"/>
        <xdr:cNvSpPr txBox="1"/>
      </xdr:nvSpPr>
      <xdr:spPr>
        <a:xfrm>
          <a:off x="14020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117157</xdr:rowOff>
    </xdr:from>
    <xdr:to>
      <xdr:col>64</xdr:col>
      <xdr:colOff>152400</xdr:colOff>
      <xdr:row>87</xdr:row>
      <xdr:rowOff>47307</xdr:rowOff>
    </xdr:to>
    <xdr:sp macro="" textlink="">
      <xdr:nvSpPr>
        <xdr:cNvPr id="283" name="楕円 282"/>
        <xdr:cNvSpPr/>
      </xdr:nvSpPr>
      <xdr:spPr>
        <a:xfrm>
          <a:off x="13462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57484</xdr:rowOff>
    </xdr:from>
    <xdr:ext cx="762000" cy="259045"/>
    <xdr:sp macro="" textlink="">
      <xdr:nvSpPr>
        <xdr:cNvPr id="284" name="テキスト ボックス 283"/>
        <xdr:cNvSpPr txBox="1"/>
      </xdr:nvSpPr>
      <xdr:spPr>
        <a:xfrm>
          <a:off x="13131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人当たり職員数については、全国平均及び北海道平均より大幅に高い水準にありますが、類似団体と比較すると少ない職員数となっています。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要因としては、地方自治体は人口規模に係わらず基礎的な行政サービスを提供することから、一定の職員数が必要となるためです。人口が少ない団体では、必然的に人口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人当たりの職員数は多くなる傾向にあります。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類似団体内では少ない職員数となっていますが、定員適正化計画に基づき、適正な職員数の管理に努めます。</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141006</xdr:rowOff>
    </xdr:from>
    <xdr:to>
      <xdr:col>81</xdr:col>
      <xdr:colOff>44450</xdr:colOff>
      <xdr:row>59</xdr:row>
      <xdr:rowOff>142385</xdr:rowOff>
    </xdr:to>
    <xdr:cxnSp macro="">
      <xdr:nvCxnSpPr>
        <xdr:cNvPr id="321" name="直線コネクタ 320"/>
        <xdr:cNvCxnSpPr/>
      </xdr:nvCxnSpPr>
      <xdr:spPr>
        <a:xfrm>
          <a:off x="16179800" y="10256556"/>
          <a:ext cx="8382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115498</xdr:rowOff>
    </xdr:from>
    <xdr:to>
      <xdr:col>77</xdr:col>
      <xdr:colOff>44450</xdr:colOff>
      <xdr:row>59</xdr:row>
      <xdr:rowOff>141006</xdr:rowOff>
    </xdr:to>
    <xdr:cxnSp macro="">
      <xdr:nvCxnSpPr>
        <xdr:cNvPr id="324" name="直線コネクタ 323"/>
        <xdr:cNvCxnSpPr/>
      </xdr:nvCxnSpPr>
      <xdr:spPr>
        <a:xfrm>
          <a:off x="15290800" y="10231048"/>
          <a:ext cx="889000" cy="2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106535</xdr:rowOff>
    </xdr:from>
    <xdr:to>
      <xdr:col>72</xdr:col>
      <xdr:colOff>203200</xdr:colOff>
      <xdr:row>59</xdr:row>
      <xdr:rowOff>115498</xdr:rowOff>
    </xdr:to>
    <xdr:cxnSp macro="">
      <xdr:nvCxnSpPr>
        <xdr:cNvPr id="327" name="直線コネクタ 326"/>
        <xdr:cNvCxnSpPr/>
      </xdr:nvCxnSpPr>
      <xdr:spPr>
        <a:xfrm>
          <a:off x="14401800" y="10222085"/>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73787</xdr:rowOff>
    </xdr:from>
    <xdr:to>
      <xdr:col>68</xdr:col>
      <xdr:colOff>152400</xdr:colOff>
      <xdr:row>59</xdr:row>
      <xdr:rowOff>106535</xdr:rowOff>
    </xdr:to>
    <xdr:cxnSp macro="">
      <xdr:nvCxnSpPr>
        <xdr:cNvPr id="330" name="直線コネクタ 329"/>
        <xdr:cNvCxnSpPr/>
      </xdr:nvCxnSpPr>
      <xdr:spPr>
        <a:xfrm>
          <a:off x="13512800" y="10189337"/>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91585</xdr:rowOff>
    </xdr:from>
    <xdr:to>
      <xdr:col>81</xdr:col>
      <xdr:colOff>95250</xdr:colOff>
      <xdr:row>60</xdr:row>
      <xdr:rowOff>21735</xdr:rowOff>
    </xdr:to>
    <xdr:sp macro="" textlink="">
      <xdr:nvSpPr>
        <xdr:cNvPr id="340" name="楕円 339"/>
        <xdr:cNvSpPr/>
      </xdr:nvSpPr>
      <xdr:spPr>
        <a:xfrm>
          <a:off x="16967200" y="102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108112</xdr:rowOff>
    </xdr:from>
    <xdr:ext cx="762000" cy="259045"/>
    <xdr:sp macro="" textlink="">
      <xdr:nvSpPr>
        <xdr:cNvPr id="341" name="定員管理の状況該当値テキスト"/>
        <xdr:cNvSpPr txBox="1"/>
      </xdr:nvSpPr>
      <xdr:spPr>
        <a:xfrm>
          <a:off x="17106900" y="1005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90206</xdr:rowOff>
    </xdr:from>
    <xdr:to>
      <xdr:col>77</xdr:col>
      <xdr:colOff>95250</xdr:colOff>
      <xdr:row>60</xdr:row>
      <xdr:rowOff>20356</xdr:rowOff>
    </xdr:to>
    <xdr:sp macro="" textlink="">
      <xdr:nvSpPr>
        <xdr:cNvPr id="342" name="楕円 341"/>
        <xdr:cNvSpPr/>
      </xdr:nvSpPr>
      <xdr:spPr>
        <a:xfrm>
          <a:off x="16129000" y="1020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30533</xdr:rowOff>
    </xdr:from>
    <xdr:ext cx="736600" cy="259045"/>
    <xdr:sp macro="" textlink="">
      <xdr:nvSpPr>
        <xdr:cNvPr id="343" name="テキスト ボックス 342"/>
        <xdr:cNvSpPr txBox="1"/>
      </xdr:nvSpPr>
      <xdr:spPr>
        <a:xfrm>
          <a:off x="15798800" y="997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64698</xdr:rowOff>
    </xdr:from>
    <xdr:to>
      <xdr:col>73</xdr:col>
      <xdr:colOff>44450</xdr:colOff>
      <xdr:row>59</xdr:row>
      <xdr:rowOff>166298</xdr:rowOff>
    </xdr:to>
    <xdr:sp macro="" textlink="">
      <xdr:nvSpPr>
        <xdr:cNvPr id="344" name="楕円 343"/>
        <xdr:cNvSpPr/>
      </xdr:nvSpPr>
      <xdr:spPr>
        <a:xfrm>
          <a:off x="15240000" y="101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5025</xdr:rowOff>
    </xdr:from>
    <xdr:ext cx="762000" cy="259045"/>
    <xdr:sp macro="" textlink="">
      <xdr:nvSpPr>
        <xdr:cNvPr id="345" name="テキスト ボックス 344"/>
        <xdr:cNvSpPr txBox="1"/>
      </xdr:nvSpPr>
      <xdr:spPr>
        <a:xfrm>
          <a:off x="14909800" y="994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55735</xdr:rowOff>
    </xdr:from>
    <xdr:to>
      <xdr:col>68</xdr:col>
      <xdr:colOff>203200</xdr:colOff>
      <xdr:row>59</xdr:row>
      <xdr:rowOff>157335</xdr:rowOff>
    </xdr:to>
    <xdr:sp macro="" textlink="">
      <xdr:nvSpPr>
        <xdr:cNvPr id="346" name="楕円 345"/>
        <xdr:cNvSpPr/>
      </xdr:nvSpPr>
      <xdr:spPr>
        <a:xfrm>
          <a:off x="14351000" y="101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167512</xdr:rowOff>
    </xdr:from>
    <xdr:ext cx="762000" cy="259045"/>
    <xdr:sp macro="" textlink="">
      <xdr:nvSpPr>
        <xdr:cNvPr id="347" name="テキスト ボックス 346"/>
        <xdr:cNvSpPr txBox="1"/>
      </xdr:nvSpPr>
      <xdr:spPr>
        <a:xfrm>
          <a:off x="14020800" y="99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22987</xdr:rowOff>
    </xdr:from>
    <xdr:to>
      <xdr:col>64</xdr:col>
      <xdr:colOff>152400</xdr:colOff>
      <xdr:row>59</xdr:row>
      <xdr:rowOff>124587</xdr:rowOff>
    </xdr:to>
    <xdr:sp macro="" textlink="">
      <xdr:nvSpPr>
        <xdr:cNvPr id="348" name="楕円 347"/>
        <xdr:cNvSpPr/>
      </xdr:nvSpPr>
      <xdr:spPr>
        <a:xfrm>
          <a:off x="13462000" y="101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134764</xdr:rowOff>
    </xdr:from>
    <xdr:ext cx="762000" cy="259045"/>
    <xdr:sp macro="" textlink="">
      <xdr:nvSpPr>
        <xdr:cNvPr id="349" name="テキスト ボックス 348"/>
        <xdr:cNvSpPr txBox="1"/>
      </xdr:nvSpPr>
      <xdr:spPr>
        <a:xfrm>
          <a:off x="13131800" y="99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実質公債費比率については、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と前年度から上昇しましたが、北海道平均及び類似団体平均よりも低い数値となっています。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要因としては、近年の借入にあたっては交付税措置または充当財源のあるものを基本として計画的な借入をしてきたことがあげられます。また、平成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年度には村民プール建設事業分の繰上償還を行い、公債費の抑制を図りました。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今後、役場庁舎建設事業の元金償還額の増などにより、公債費の増加が見込まれることから、令和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年度に役場庁舎建設事業分の一部を繰上償還するほか、引き続き計画的な借入を行い、適正な水準維持に努めます。</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35983</xdr:rowOff>
    </xdr:to>
    <xdr:cxnSp macro="">
      <xdr:nvCxnSpPr>
        <xdr:cNvPr id="382" name="直線コネクタ 381"/>
        <xdr:cNvCxnSpPr/>
      </xdr:nvCxnSpPr>
      <xdr:spPr>
        <a:xfrm>
          <a:off x="16179800" y="70332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11854</xdr:rowOff>
    </xdr:to>
    <xdr:cxnSp macro="">
      <xdr:nvCxnSpPr>
        <xdr:cNvPr id="385" name="直線コネクタ 384"/>
        <xdr:cNvCxnSpPr/>
      </xdr:nvCxnSpPr>
      <xdr:spPr>
        <a:xfrm flipV="1">
          <a:off x="15290800" y="70332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11854</xdr:rowOff>
    </xdr:to>
    <xdr:cxnSp macro="">
      <xdr:nvCxnSpPr>
        <xdr:cNvPr id="388" name="直線コネクタ 387"/>
        <xdr:cNvCxnSpPr/>
      </xdr:nvCxnSpPr>
      <xdr:spPr>
        <a:xfrm>
          <a:off x="14401800" y="702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40</xdr:row>
      <xdr:rowOff>167217</xdr:rowOff>
    </xdr:to>
    <xdr:cxnSp macro="">
      <xdr:nvCxnSpPr>
        <xdr:cNvPr id="391" name="直線コネクタ 390"/>
        <xdr:cNvCxnSpPr/>
      </xdr:nvCxnSpPr>
      <xdr:spPr>
        <a:xfrm>
          <a:off x="13512800" y="70010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1" name="楕円 400"/>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2" name="公債費負担の状況該当値テキスト"/>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3" name="楕円 402"/>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4" name="テキスト ボックス 403"/>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5" name="楕円 404"/>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6" name="テキスト ボックス 405"/>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7" name="楕円 406"/>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8" name="テキスト ボックス 407"/>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09" name="楕円 408"/>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410" name="テキスト ボックス 409"/>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将来負担比率については、将来負担額よりも充当可能な財源（基金、普通交付税基準財政需要額算入見込額等）が上回っていることから算出されていません。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時点では健全な財政状況にあるといえますが、今後、各公共施設・設備の老朽化等への対応にあたり、基金の取崩や地方債の借入が想定されることから、新規事業の実施にあたっては少しでも有利な財源確保を検討するなど、引き続き健全な財政状況を維持できるよう努めます。</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65" name="テキスト ボックス 464">
          <a:extLst>
            <a:ext uri="{FF2B5EF4-FFF2-40B4-BE49-F238E27FC236}">
              <a16:creationId xmlns:a16="http://schemas.microsoft.com/office/drawing/2014/main" id="{B7833EC5-7802-49C9-93AF-5F55205E114C}"/>
            </a:ext>
          </a:extLst>
        </xdr:cNvPr>
        <xdr:cNvSpPr txBox="1"/>
      </xdr:nvSpPr>
      <xdr:spPr>
        <a:xfrm>
          <a:off x="762000" y="45339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3,913
3,843
292.58
6,962,534
6,499,652
319,411
2,842,167
4,677,070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経常収支比率の人件費分は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で、北海道平均よりは高いものの、全国平均及び類似団体平均と比較して低い水準となっています。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要因としては、定員適正化計画に基づき、退職者の不補充・新規採用者の抑制に努めてきた期間が長かったこと、また、これに伴い職員の年齢構成が変化した（若年層の職員が増えた）ことがあげられます。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今後も定員管理を行うことで、適正水準の維持に努めます。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168148</xdr:rowOff>
    </xdr:to>
    <xdr:cxnSp macro="">
      <xdr:nvCxnSpPr>
        <xdr:cNvPr id="64" name="直線コネクタ 63"/>
        <xdr:cNvCxnSpPr/>
      </xdr:nvCxnSpPr>
      <xdr:spPr>
        <a:xfrm flipV="1">
          <a:off x="3987800" y="63220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168148</xdr:rowOff>
    </xdr:to>
    <xdr:cxnSp macro="">
      <xdr:nvCxnSpPr>
        <xdr:cNvPr id="67" name="直線コネクタ 66"/>
        <xdr:cNvCxnSpPr/>
      </xdr:nvCxnSpPr>
      <xdr:spPr>
        <a:xfrm>
          <a:off x="3098800" y="6290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36</xdr:row>
      <xdr:rowOff>117856</xdr:rowOff>
    </xdr:to>
    <xdr:cxnSp macro="">
      <xdr:nvCxnSpPr>
        <xdr:cNvPr id="70" name="直線コネクタ 69"/>
        <xdr:cNvCxnSpPr/>
      </xdr:nvCxnSpPr>
      <xdr:spPr>
        <a:xfrm>
          <a:off x="2209800" y="6248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170434</xdr:rowOff>
    </xdr:from>
    <xdr:to>
      <xdr:col>11</xdr:col>
      <xdr:colOff>9525</xdr:colOff>
      <xdr:row>36</xdr:row>
      <xdr:rowOff>76708</xdr:rowOff>
    </xdr:to>
    <xdr:cxnSp macro="">
      <xdr:nvCxnSpPr>
        <xdr:cNvPr id="73" name="直線コネクタ 72"/>
        <xdr:cNvCxnSpPr/>
      </xdr:nvCxnSpPr>
      <xdr:spPr>
        <a:xfrm>
          <a:off x="1320800" y="61711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86" name="テキスト ボックス 85"/>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119634</xdr:rowOff>
    </xdr:from>
    <xdr:to>
      <xdr:col>6</xdr:col>
      <xdr:colOff>171450</xdr:colOff>
      <xdr:row>36</xdr:row>
      <xdr:rowOff>49784</xdr:rowOff>
    </xdr:to>
    <xdr:sp macro="" textlink="">
      <xdr:nvSpPr>
        <xdr:cNvPr id="91" name="楕円 90"/>
        <xdr:cNvSpPr/>
      </xdr:nvSpPr>
      <xdr:spPr>
        <a:xfrm>
          <a:off x="1270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59961</xdr:rowOff>
    </xdr:from>
    <xdr:ext cx="762000" cy="259045"/>
    <xdr:sp macro="" textlink="">
      <xdr:nvSpPr>
        <xdr:cNvPr id="92" name="テキスト ボックス 91"/>
        <xdr:cNvSpPr txBox="1"/>
      </xdr:nvSpPr>
      <xdr:spPr>
        <a:xfrm>
          <a:off x="939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経常収支比率の物件費分は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で、全国平均及び北海道平均、類似団体平均と比較して高い水準となっています。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特に業務の多様化や賃金単価の上昇等により委託料が増加傾向にあるため、業務の見直しや経費削減により物件費の縮減に努めます。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133858</xdr:rowOff>
    </xdr:from>
    <xdr:to>
      <xdr:col>82</xdr:col>
      <xdr:colOff>107950</xdr:colOff>
      <xdr:row>19</xdr:row>
      <xdr:rowOff>138430</xdr:rowOff>
    </xdr:to>
    <xdr:cxnSp macro="">
      <xdr:nvCxnSpPr>
        <xdr:cNvPr id="122" name="直線コネクタ 121"/>
        <xdr:cNvCxnSpPr/>
      </xdr:nvCxnSpPr>
      <xdr:spPr>
        <a:xfrm>
          <a:off x="15671800" y="33914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133858</xdr:rowOff>
    </xdr:from>
    <xdr:to>
      <xdr:col>78</xdr:col>
      <xdr:colOff>69850</xdr:colOff>
      <xdr:row>19</xdr:row>
      <xdr:rowOff>165862</xdr:rowOff>
    </xdr:to>
    <xdr:cxnSp macro="">
      <xdr:nvCxnSpPr>
        <xdr:cNvPr id="125" name="直線コネクタ 124"/>
        <xdr:cNvCxnSpPr/>
      </xdr:nvCxnSpPr>
      <xdr:spPr>
        <a:xfrm flipV="1">
          <a:off x="14782800" y="33914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133858</xdr:rowOff>
    </xdr:from>
    <xdr:to>
      <xdr:col>73</xdr:col>
      <xdr:colOff>180975</xdr:colOff>
      <xdr:row>19</xdr:row>
      <xdr:rowOff>165862</xdr:rowOff>
    </xdr:to>
    <xdr:cxnSp macro="">
      <xdr:nvCxnSpPr>
        <xdr:cNvPr id="128" name="直線コネクタ 127"/>
        <xdr:cNvCxnSpPr/>
      </xdr:nvCxnSpPr>
      <xdr:spPr>
        <a:xfrm>
          <a:off x="13893800" y="33914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37846</xdr:rowOff>
    </xdr:from>
    <xdr:to>
      <xdr:col>69</xdr:col>
      <xdr:colOff>92075</xdr:colOff>
      <xdr:row>19</xdr:row>
      <xdr:rowOff>133858</xdr:rowOff>
    </xdr:to>
    <xdr:cxnSp macro="">
      <xdr:nvCxnSpPr>
        <xdr:cNvPr id="131" name="直線コネクタ 130"/>
        <xdr:cNvCxnSpPr/>
      </xdr:nvCxnSpPr>
      <xdr:spPr>
        <a:xfrm>
          <a:off x="13004800" y="32953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1" name="楕円 140"/>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167657</xdr:rowOff>
    </xdr:from>
    <xdr:ext cx="762000" cy="259045"/>
    <xdr:sp macro="" textlink="">
      <xdr:nvSpPr>
        <xdr:cNvPr id="142" name="物件費該当値テキスト"/>
        <xdr:cNvSpPr txBox="1"/>
      </xdr:nvSpPr>
      <xdr:spPr>
        <a:xfrm>
          <a:off x="16598900" y="325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83058</xdr:rowOff>
    </xdr:from>
    <xdr:to>
      <xdr:col>78</xdr:col>
      <xdr:colOff>120650</xdr:colOff>
      <xdr:row>20</xdr:row>
      <xdr:rowOff>13208</xdr:rowOff>
    </xdr:to>
    <xdr:sp macro="" textlink="">
      <xdr:nvSpPr>
        <xdr:cNvPr id="143" name="楕円 142"/>
        <xdr:cNvSpPr/>
      </xdr:nvSpPr>
      <xdr:spPr>
        <a:xfrm>
          <a:off x="15621000" y="33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169435</xdr:rowOff>
    </xdr:from>
    <xdr:ext cx="736600" cy="259045"/>
    <xdr:sp macro="" textlink="">
      <xdr:nvSpPr>
        <xdr:cNvPr id="144" name="テキスト ボックス 143"/>
        <xdr:cNvSpPr txBox="1"/>
      </xdr:nvSpPr>
      <xdr:spPr>
        <a:xfrm>
          <a:off x="15290800" y="342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115062</xdr:rowOff>
    </xdr:from>
    <xdr:to>
      <xdr:col>74</xdr:col>
      <xdr:colOff>31750</xdr:colOff>
      <xdr:row>20</xdr:row>
      <xdr:rowOff>45212</xdr:rowOff>
    </xdr:to>
    <xdr:sp macro="" textlink="">
      <xdr:nvSpPr>
        <xdr:cNvPr id="145" name="楕円 144"/>
        <xdr:cNvSpPr/>
      </xdr:nvSpPr>
      <xdr:spPr>
        <a:xfrm>
          <a:off x="14732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29989</xdr:rowOff>
    </xdr:from>
    <xdr:ext cx="762000" cy="259045"/>
    <xdr:sp macro="" textlink="">
      <xdr:nvSpPr>
        <xdr:cNvPr id="146" name="テキスト ボックス 145"/>
        <xdr:cNvSpPr txBox="1"/>
      </xdr:nvSpPr>
      <xdr:spPr>
        <a:xfrm>
          <a:off x="14401800" y="345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83058</xdr:rowOff>
    </xdr:from>
    <xdr:to>
      <xdr:col>69</xdr:col>
      <xdr:colOff>142875</xdr:colOff>
      <xdr:row>20</xdr:row>
      <xdr:rowOff>13208</xdr:rowOff>
    </xdr:to>
    <xdr:sp macro="" textlink="">
      <xdr:nvSpPr>
        <xdr:cNvPr id="147" name="楕円 146"/>
        <xdr:cNvSpPr/>
      </xdr:nvSpPr>
      <xdr:spPr>
        <a:xfrm>
          <a:off x="13843000" y="33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169435</xdr:rowOff>
    </xdr:from>
    <xdr:ext cx="762000" cy="259045"/>
    <xdr:sp macro="" textlink="">
      <xdr:nvSpPr>
        <xdr:cNvPr id="148" name="テキスト ボックス 147"/>
        <xdr:cNvSpPr txBox="1"/>
      </xdr:nvSpPr>
      <xdr:spPr>
        <a:xfrm>
          <a:off x="13512800" y="342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158496</xdr:rowOff>
    </xdr:from>
    <xdr:to>
      <xdr:col>65</xdr:col>
      <xdr:colOff>53975</xdr:colOff>
      <xdr:row>19</xdr:row>
      <xdr:rowOff>88646</xdr:rowOff>
    </xdr:to>
    <xdr:sp macro="" textlink="">
      <xdr:nvSpPr>
        <xdr:cNvPr id="149" name="楕円 148"/>
        <xdr:cNvSpPr/>
      </xdr:nvSpPr>
      <xdr:spPr>
        <a:xfrm>
          <a:off x="12954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73423</xdr:rowOff>
    </xdr:from>
    <xdr:ext cx="762000" cy="259045"/>
    <xdr:sp macro="" textlink="">
      <xdr:nvSpPr>
        <xdr:cNvPr id="150" name="テキスト ボックス 149"/>
        <xdr:cNvSpPr txBox="1"/>
      </xdr:nvSpPr>
      <xdr:spPr>
        <a:xfrm>
          <a:off x="12623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経常収支比率の扶助費分は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で、全国平均及び北海道平均と比較すると大幅に低い水準となっています。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ただし、今後、高齢者支援施策や子育て支援施策の更なる進展、高齢化率の上昇等により増加することが予想されます。</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37193</xdr:rowOff>
    </xdr:to>
    <xdr:cxnSp macro="">
      <xdr:nvCxnSpPr>
        <xdr:cNvPr id="184" name="直線コネクタ 183"/>
        <xdr:cNvCxnSpPr/>
      </xdr:nvCxnSpPr>
      <xdr:spPr>
        <a:xfrm>
          <a:off x="3987800" y="94179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20865</xdr:rowOff>
    </xdr:to>
    <xdr:cxnSp macro="">
      <xdr:nvCxnSpPr>
        <xdr:cNvPr id="187" name="直線コネクタ 186"/>
        <xdr:cNvCxnSpPr/>
      </xdr:nvCxnSpPr>
      <xdr:spPr>
        <a:xfrm flipV="1">
          <a:off x="3098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37193</xdr:rowOff>
    </xdr:to>
    <xdr:cxnSp macro="">
      <xdr:nvCxnSpPr>
        <xdr:cNvPr id="190" name="直線コネクタ 189"/>
        <xdr:cNvCxnSpPr/>
      </xdr:nvCxnSpPr>
      <xdr:spPr>
        <a:xfrm flipV="1">
          <a:off x="2209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55</xdr:row>
      <xdr:rowOff>37193</xdr:rowOff>
    </xdr:to>
    <xdr:cxnSp macro="">
      <xdr:nvCxnSpPr>
        <xdr:cNvPr id="193" name="直線コネクタ 192"/>
        <xdr:cNvCxnSpPr/>
      </xdr:nvCxnSpPr>
      <xdr:spPr>
        <a:xfrm>
          <a:off x="1320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3" name="楕円 202"/>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129920</xdr:rowOff>
    </xdr:from>
    <xdr:ext cx="762000" cy="259045"/>
    <xdr:sp macro="" textlink="">
      <xdr:nvSpPr>
        <xdr:cNvPr id="204" name="扶助費該当値テキスト"/>
        <xdr:cNvSpPr txBox="1"/>
      </xdr:nvSpPr>
      <xdr:spPr>
        <a:xfrm>
          <a:off x="49149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5" name="楕円 204"/>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6" name="テキスト ボックス 205"/>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07" name="楕円 206"/>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08" name="テキスト ボックス 207"/>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09" name="楕円 208"/>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0" name="テキスト ボックス 209"/>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1" name="楕円 210"/>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2" name="テキスト ボックス 211"/>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経常収支比率のうちその他（維持補修費、繰出金）分は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で全国平均及び類似団体平均と比較して高い水準となっています。</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ポイント低下しましたが、前年に比べ除雪費が減少したことによる維持補修費の減が主な要因です。</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繰出金については、今後も適正な繰出しに努めるとともに、保険料や水道料金などの適正な負担の在り方についても検討を行っていきます。</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120142</xdr:rowOff>
    </xdr:to>
    <xdr:cxnSp macro="">
      <xdr:nvCxnSpPr>
        <xdr:cNvPr id="242" name="直線コネクタ 241"/>
        <xdr:cNvCxnSpPr/>
      </xdr:nvCxnSpPr>
      <xdr:spPr>
        <a:xfrm flipV="1">
          <a:off x="15671800" y="975106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65278</xdr:rowOff>
    </xdr:from>
    <xdr:to>
      <xdr:col>78</xdr:col>
      <xdr:colOff>69850</xdr:colOff>
      <xdr:row>57</xdr:row>
      <xdr:rowOff>120142</xdr:rowOff>
    </xdr:to>
    <xdr:cxnSp macro="">
      <xdr:nvCxnSpPr>
        <xdr:cNvPr id="245" name="直線コネクタ 244"/>
        <xdr:cNvCxnSpPr/>
      </xdr:nvCxnSpPr>
      <xdr:spPr>
        <a:xfrm>
          <a:off x="14782800" y="9837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76708</xdr:rowOff>
    </xdr:from>
    <xdr:to>
      <xdr:col>73</xdr:col>
      <xdr:colOff>180975</xdr:colOff>
      <xdr:row>57</xdr:row>
      <xdr:rowOff>65278</xdr:rowOff>
    </xdr:to>
    <xdr:cxnSp macro="">
      <xdr:nvCxnSpPr>
        <xdr:cNvPr id="248" name="直線コネクタ 247"/>
        <xdr:cNvCxnSpPr/>
      </xdr:nvCxnSpPr>
      <xdr:spPr>
        <a:xfrm>
          <a:off x="13893800" y="96779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76708</xdr:rowOff>
    </xdr:from>
    <xdr:to>
      <xdr:col>69</xdr:col>
      <xdr:colOff>92075</xdr:colOff>
      <xdr:row>56</xdr:row>
      <xdr:rowOff>145288</xdr:rowOff>
    </xdr:to>
    <xdr:cxnSp macro="">
      <xdr:nvCxnSpPr>
        <xdr:cNvPr id="251" name="直線コネクタ 250"/>
        <xdr:cNvCxnSpPr/>
      </xdr:nvCxnSpPr>
      <xdr:spPr>
        <a:xfrm flipV="1">
          <a:off x="13004800" y="96779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1" name="楕円 260"/>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2"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69342</xdr:rowOff>
    </xdr:from>
    <xdr:to>
      <xdr:col>78</xdr:col>
      <xdr:colOff>120650</xdr:colOff>
      <xdr:row>57</xdr:row>
      <xdr:rowOff>170942</xdr:rowOff>
    </xdr:to>
    <xdr:sp macro="" textlink="">
      <xdr:nvSpPr>
        <xdr:cNvPr id="263" name="楕円 262"/>
        <xdr:cNvSpPr/>
      </xdr:nvSpPr>
      <xdr:spPr>
        <a:xfrm>
          <a:off x="15621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155719</xdr:rowOff>
    </xdr:from>
    <xdr:ext cx="736600" cy="259045"/>
    <xdr:sp macro="" textlink="">
      <xdr:nvSpPr>
        <xdr:cNvPr id="264" name="テキスト ボックス 263"/>
        <xdr:cNvSpPr txBox="1"/>
      </xdr:nvSpPr>
      <xdr:spPr>
        <a:xfrm>
          <a:off x="15290800" y="992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14478</xdr:rowOff>
    </xdr:from>
    <xdr:to>
      <xdr:col>74</xdr:col>
      <xdr:colOff>31750</xdr:colOff>
      <xdr:row>57</xdr:row>
      <xdr:rowOff>116078</xdr:rowOff>
    </xdr:to>
    <xdr:sp macro="" textlink="">
      <xdr:nvSpPr>
        <xdr:cNvPr id="265" name="楕円 264"/>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66" name="テキスト ボックス 265"/>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25908</xdr:rowOff>
    </xdr:from>
    <xdr:to>
      <xdr:col>69</xdr:col>
      <xdr:colOff>142875</xdr:colOff>
      <xdr:row>56</xdr:row>
      <xdr:rowOff>127508</xdr:rowOff>
    </xdr:to>
    <xdr:sp macro="" textlink="">
      <xdr:nvSpPr>
        <xdr:cNvPr id="267" name="楕円 266"/>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137685</xdr:rowOff>
    </xdr:from>
    <xdr:ext cx="762000" cy="259045"/>
    <xdr:sp macro="" textlink="">
      <xdr:nvSpPr>
        <xdr:cNvPr id="268" name="テキスト ボックス 267"/>
        <xdr:cNvSpPr txBox="1"/>
      </xdr:nvSpPr>
      <xdr:spPr>
        <a:xfrm>
          <a:off x="13512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69" name="楕円 268"/>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9415</xdr:rowOff>
    </xdr:from>
    <xdr:ext cx="762000" cy="259045"/>
    <xdr:sp macro="" textlink="">
      <xdr:nvSpPr>
        <xdr:cNvPr id="270" name="テキスト ボックス 269"/>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経常収支比率の補助費等分は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で、全国平均及び北海道平均、類似団体平均と比較すると低い水準となっています。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これまで本村では、随時補助金の見直しを行ってきましたが、今後も検証や見直しを行い、適正な水準維持に努めます。</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36</xdr:row>
      <xdr:rowOff>21844</xdr:rowOff>
    </xdr:to>
    <xdr:cxnSp macro="">
      <xdr:nvCxnSpPr>
        <xdr:cNvPr id="300" name="直線コネクタ 299"/>
        <xdr:cNvCxnSpPr/>
      </xdr:nvCxnSpPr>
      <xdr:spPr>
        <a:xfrm flipV="1">
          <a:off x="15671800" y="61346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40132</xdr:rowOff>
    </xdr:to>
    <xdr:cxnSp macro="">
      <xdr:nvCxnSpPr>
        <xdr:cNvPr id="303" name="直線コネクタ 302"/>
        <xdr:cNvCxnSpPr/>
      </xdr:nvCxnSpPr>
      <xdr:spPr>
        <a:xfrm flipV="1">
          <a:off x="14782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49276</xdr:rowOff>
    </xdr:to>
    <xdr:cxnSp macro="">
      <xdr:nvCxnSpPr>
        <xdr:cNvPr id="306" name="直線コネクタ 305"/>
        <xdr:cNvCxnSpPr/>
      </xdr:nvCxnSpPr>
      <xdr:spPr>
        <a:xfrm flipV="1">
          <a:off x="13893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49276</xdr:rowOff>
    </xdr:to>
    <xdr:cxnSp macro="">
      <xdr:nvCxnSpPr>
        <xdr:cNvPr id="309" name="直線コネクタ 308"/>
        <xdr:cNvCxnSpPr/>
      </xdr:nvCxnSpPr>
      <xdr:spPr>
        <a:xfrm>
          <a:off x="13004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19" name="楕円 318"/>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20"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1" name="楕円 320"/>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2" name="テキスト ボックス 321"/>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3" name="楕円 322"/>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4" name="テキスト ボックス 323"/>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25" name="楕円 324"/>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26" name="テキスト ボックス 325"/>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7" name="楕円 326"/>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8" name="テキスト ボックス 327"/>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経常収支比率の公債費分は</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で、全国平均及び北海道平均、類似団体平均と比較して低い水準となっています。さらに、平成</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年度には村民プール建設事業分の繰上償還を行い、公債費の抑制を図りました。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今後、役場庁舎建設事業の元金償還額の増などにより、公債費の増加が見込まれることから、交付税措置または充当財源のあるものを基本として計画的な借入を行うほか、令和</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年度に役場庁舎建設事業分の一部について繰上償還を実施し、適正な水準維持に努めます。</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96520</xdr:rowOff>
    </xdr:from>
    <xdr:to>
      <xdr:col>24</xdr:col>
      <xdr:colOff>25400</xdr:colOff>
      <xdr:row>75</xdr:row>
      <xdr:rowOff>104140</xdr:rowOff>
    </xdr:to>
    <xdr:cxnSp macro="">
      <xdr:nvCxnSpPr>
        <xdr:cNvPr id="360" name="直線コネクタ 359"/>
        <xdr:cNvCxnSpPr/>
      </xdr:nvCxnSpPr>
      <xdr:spPr>
        <a:xfrm>
          <a:off x="3987800" y="129552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75</xdr:row>
      <xdr:rowOff>96520</xdr:rowOff>
    </xdr:to>
    <xdr:cxnSp macro="">
      <xdr:nvCxnSpPr>
        <xdr:cNvPr id="363" name="直線コネクタ 362"/>
        <xdr:cNvCxnSpPr/>
      </xdr:nvCxnSpPr>
      <xdr:spPr>
        <a:xfrm>
          <a:off x="3098800" y="12947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75</xdr:row>
      <xdr:rowOff>127000</xdr:rowOff>
    </xdr:to>
    <xdr:cxnSp macro="">
      <xdr:nvCxnSpPr>
        <xdr:cNvPr id="366" name="直線コネクタ 365"/>
        <xdr:cNvCxnSpPr/>
      </xdr:nvCxnSpPr>
      <xdr:spPr>
        <a:xfrm flipV="1">
          <a:off x="2209800" y="1294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127000</xdr:rowOff>
    </xdr:from>
    <xdr:to>
      <xdr:col>11</xdr:col>
      <xdr:colOff>9525</xdr:colOff>
      <xdr:row>75</xdr:row>
      <xdr:rowOff>149861</xdr:rowOff>
    </xdr:to>
    <xdr:cxnSp macro="">
      <xdr:nvCxnSpPr>
        <xdr:cNvPr id="369" name="直線コネクタ 368"/>
        <xdr:cNvCxnSpPr/>
      </xdr:nvCxnSpPr>
      <xdr:spPr>
        <a:xfrm flipV="1">
          <a:off x="1320800" y="12985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53340</xdr:rowOff>
    </xdr:from>
    <xdr:to>
      <xdr:col>24</xdr:col>
      <xdr:colOff>76200</xdr:colOff>
      <xdr:row>75</xdr:row>
      <xdr:rowOff>154939</xdr:rowOff>
    </xdr:to>
    <xdr:sp macro="" textlink="">
      <xdr:nvSpPr>
        <xdr:cNvPr id="379" name="楕円 378"/>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69867</xdr:rowOff>
    </xdr:from>
    <xdr:ext cx="762000" cy="259045"/>
    <xdr:sp macro="" textlink="">
      <xdr:nvSpPr>
        <xdr:cNvPr id="380" name="公債費該当値テキスト"/>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45720</xdr:rowOff>
    </xdr:from>
    <xdr:to>
      <xdr:col>20</xdr:col>
      <xdr:colOff>38100</xdr:colOff>
      <xdr:row>75</xdr:row>
      <xdr:rowOff>147320</xdr:rowOff>
    </xdr:to>
    <xdr:sp macro="" textlink="">
      <xdr:nvSpPr>
        <xdr:cNvPr id="381" name="楕円 380"/>
        <xdr:cNvSpPr/>
      </xdr:nvSpPr>
      <xdr:spPr>
        <a:xfrm>
          <a:off x="3937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157497</xdr:rowOff>
    </xdr:from>
    <xdr:ext cx="736600" cy="259045"/>
    <xdr:sp macro="" textlink="">
      <xdr:nvSpPr>
        <xdr:cNvPr id="382" name="テキスト ボックス 381"/>
        <xdr:cNvSpPr txBox="1"/>
      </xdr:nvSpPr>
      <xdr:spPr>
        <a:xfrm>
          <a:off x="3606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38100</xdr:rowOff>
    </xdr:from>
    <xdr:to>
      <xdr:col>15</xdr:col>
      <xdr:colOff>149225</xdr:colOff>
      <xdr:row>75</xdr:row>
      <xdr:rowOff>139700</xdr:rowOff>
    </xdr:to>
    <xdr:sp macro="" textlink="">
      <xdr:nvSpPr>
        <xdr:cNvPr id="383" name="楕円 382"/>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149877</xdr:rowOff>
    </xdr:from>
    <xdr:ext cx="762000" cy="259045"/>
    <xdr:sp macro="" textlink="">
      <xdr:nvSpPr>
        <xdr:cNvPr id="384" name="テキスト ボックス 383"/>
        <xdr:cNvSpPr txBox="1"/>
      </xdr:nvSpPr>
      <xdr:spPr>
        <a:xfrm>
          <a:off x="2717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76200</xdr:rowOff>
    </xdr:from>
    <xdr:to>
      <xdr:col>11</xdr:col>
      <xdr:colOff>60325</xdr:colOff>
      <xdr:row>76</xdr:row>
      <xdr:rowOff>6350</xdr:rowOff>
    </xdr:to>
    <xdr:sp macro="" textlink="">
      <xdr:nvSpPr>
        <xdr:cNvPr id="385" name="楕円 384"/>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16527</xdr:rowOff>
    </xdr:from>
    <xdr:ext cx="762000" cy="259045"/>
    <xdr:sp macro="" textlink="">
      <xdr:nvSpPr>
        <xdr:cNvPr id="386" name="テキスト ボックス 385"/>
        <xdr:cNvSpPr txBox="1"/>
      </xdr:nvSpPr>
      <xdr:spPr>
        <a:xfrm>
          <a:off x="1828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99060</xdr:rowOff>
    </xdr:from>
    <xdr:to>
      <xdr:col>6</xdr:col>
      <xdr:colOff>171450</xdr:colOff>
      <xdr:row>76</xdr:row>
      <xdr:rowOff>29211</xdr:rowOff>
    </xdr:to>
    <xdr:sp macro="" textlink="">
      <xdr:nvSpPr>
        <xdr:cNvPr id="387" name="楕円 386"/>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39387</xdr:rowOff>
    </xdr:from>
    <xdr:ext cx="762000" cy="259045"/>
    <xdr:sp macro="" textlink="">
      <xdr:nvSpPr>
        <xdr:cNvPr id="388" name="テキスト ボックス 387"/>
        <xdr:cNvSpPr txBox="1"/>
      </xdr:nvSpPr>
      <xdr:spPr>
        <a:xfrm>
          <a:off x="939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経常収支比率のうち公債費以外分は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で全国平均と比較すると低いものの、北海道平均及び類似団体平均と比較すると高い水準となっています。</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特に本村では物件費の割合が高くなってるため、財政の硬直化を防ぐため、各種事業の見直しや経常経費の節減に努めます。</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168911</xdr:rowOff>
    </xdr:from>
    <xdr:to>
      <xdr:col>82</xdr:col>
      <xdr:colOff>107950</xdr:colOff>
      <xdr:row>80</xdr:row>
      <xdr:rowOff>165100</xdr:rowOff>
    </xdr:to>
    <xdr:cxnSp macro="">
      <xdr:nvCxnSpPr>
        <xdr:cNvPr id="421" name="直線コネクタ 420"/>
        <xdr:cNvCxnSpPr/>
      </xdr:nvCxnSpPr>
      <xdr:spPr>
        <a:xfrm flipV="1">
          <a:off x="15671800" y="13713461"/>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127000</xdr:rowOff>
    </xdr:from>
    <xdr:to>
      <xdr:col>78</xdr:col>
      <xdr:colOff>69850</xdr:colOff>
      <xdr:row>80</xdr:row>
      <xdr:rowOff>165100</xdr:rowOff>
    </xdr:to>
    <xdr:cxnSp macro="">
      <xdr:nvCxnSpPr>
        <xdr:cNvPr id="424" name="直線コネクタ 423"/>
        <xdr:cNvCxnSpPr/>
      </xdr:nvCxnSpPr>
      <xdr:spPr>
        <a:xfrm>
          <a:off x="14782800" y="1384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80</xdr:row>
      <xdr:rowOff>127000</xdr:rowOff>
    </xdr:to>
    <xdr:cxnSp macro="">
      <xdr:nvCxnSpPr>
        <xdr:cNvPr id="427" name="直線コネクタ 426"/>
        <xdr:cNvCxnSpPr/>
      </xdr:nvCxnSpPr>
      <xdr:spPr>
        <a:xfrm>
          <a:off x="13893800" y="13660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153670</xdr:rowOff>
    </xdr:from>
    <xdr:to>
      <xdr:col>69</xdr:col>
      <xdr:colOff>92075</xdr:colOff>
      <xdr:row>79</xdr:row>
      <xdr:rowOff>115570</xdr:rowOff>
    </xdr:to>
    <xdr:cxnSp macro="">
      <xdr:nvCxnSpPr>
        <xdr:cNvPr id="430" name="直線コネクタ 429"/>
        <xdr:cNvCxnSpPr/>
      </xdr:nvCxnSpPr>
      <xdr:spPr>
        <a:xfrm>
          <a:off x="13004800" y="1352677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118111</xdr:rowOff>
    </xdr:from>
    <xdr:to>
      <xdr:col>82</xdr:col>
      <xdr:colOff>158750</xdr:colOff>
      <xdr:row>80</xdr:row>
      <xdr:rowOff>48261</xdr:rowOff>
    </xdr:to>
    <xdr:sp macro="" textlink="">
      <xdr:nvSpPr>
        <xdr:cNvPr id="440" name="楕円 439"/>
        <xdr:cNvSpPr/>
      </xdr:nvSpPr>
      <xdr:spPr>
        <a:xfrm>
          <a:off x="16459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90188</xdr:rowOff>
    </xdr:from>
    <xdr:ext cx="762000" cy="259045"/>
    <xdr:sp macro="" textlink="">
      <xdr:nvSpPr>
        <xdr:cNvPr id="441" name="公債費以外該当値テキスト"/>
        <xdr:cNvSpPr txBox="1"/>
      </xdr:nvSpPr>
      <xdr:spPr>
        <a:xfrm>
          <a:off x="16598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114300</xdr:rowOff>
    </xdr:from>
    <xdr:to>
      <xdr:col>78</xdr:col>
      <xdr:colOff>120650</xdr:colOff>
      <xdr:row>81</xdr:row>
      <xdr:rowOff>44450</xdr:rowOff>
    </xdr:to>
    <xdr:sp macro="" textlink="">
      <xdr:nvSpPr>
        <xdr:cNvPr id="442" name="楕円 441"/>
        <xdr:cNvSpPr/>
      </xdr:nvSpPr>
      <xdr:spPr>
        <a:xfrm>
          <a:off x="1562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29227</xdr:rowOff>
    </xdr:from>
    <xdr:ext cx="736600" cy="259045"/>
    <xdr:sp macro="" textlink="">
      <xdr:nvSpPr>
        <xdr:cNvPr id="443" name="テキスト ボックス 442"/>
        <xdr:cNvSpPr txBox="1"/>
      </xdr:nvSpPr>
      <xdr:spPr>
        <a:xfrm>
          <a:off x="15290800" y="1391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76200</xdr:rowOff>
    </xdr:from>
    <xdr:to>
      <xdr:col>74</xdr:col>
      <xdr:colOff>31750</xdr:colOff>
      <xdr:row>81</xdr:row>
      <xdr:rowOff>6350</xdr:rowOff>
    </xdr:to>
    <xdr:sp macro="" textlink="">
      <xdr:nvSpPr>
        <xdr:cNvPr id="444" name="楕円 443"/>
        <xdr:cNvSpPr/>
      </xdr:nvSpPr>
      <xdr:spPr>
        <a:xfrm>
          <a:off x="14732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162577</xdr:rowOff>
    </xdr:from>
    <xdr:ext cx="762000" cy="259045"/>
    <xdr:sp macro="" textlink="">
      <xdr:nvSpPr>
        <xdr:cNvPr id="445" name="テキスト ボックス 444"/>
        <xdr:cNvSpPr txBox="1"/>
      </xdr:nvSpPr>
      <xdr:spPr>
        <a:xfrm>
          <a:off x="14401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46" name="楕円 445"/>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47" name="テキスト ボックス 446"/>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102870</xdr:rowOff>
    </xdr:from>
    <xdr:to>
      <xdr:col>65</xdr:col>
      <xdr:colOff>53975</xdr:colOff>
      <xdr:row>79</xdr:row>
      <xdr:rowOff>33020</xdr:rowOff>
    </xdr:to>
    <xdr:sp macro="" textlink="">
      <xdr:nvSpPr>
        <xdr:cNvPr id="448" name="楕円 447"/>
        <xdr:cNvSpPr/>
      </xdr:nvSpPr>
      <xdr:spPr>
        <a:xfrm>
          <a:off x="12954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17797</xdr:rowOff>
    </xdr:from>
    <xdr:ext cx="762000" cy="259045"/>
    <xdr:sp macro="" textlink="">
      <xdr:nvSpPr>
        <xdr:cNvPr id="449" name="テキスト ボックス 448"/>
        <xdr:cNvSpPr txBox="1"/>
      </xdr:nvSpPr>
      <xdr:spPr>
        <a:xfrm>
          <a:off x="12623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1211</xdr:rowOff>
    </xdr:from>
    <xdr:to>
      <xdr:col>29</xdr:col>
      <xdr:colOff>127000</xdr:colOff>
      <xdr:row>18</xdr:row>
      <xdr:rowOff>18286</xdr:rowOff>
    </xdr:to>
    <xdr:cxnSp macro="">
      <xdr:nvCxnSpPr>
        <xdr:cNvPr id="49" name="直線コネクタ 48"/>
        <xdr:cNvCxnSpPr/>
      </xdr:nvCxnSpPr>
      <xdr:spPr bwMode="auto">
        <a:xfrm flipV="1">
          <a:off x="5003800" y="3134936"/>
          <a:ext cx="647700" cy="17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18286</xdr:rowOff>
    </xdr:from>
    <xdr:to>
      <xdr:col>26</xdr:col>
      <xdr:colOff>50800</xdr:colOff>
      <xdr:row>18</xdr:row>
      <xdr:rowOff>33638</xdr:rowOff>
    </xdr:to>
    <xdr:cxnSp macro="">
      <xdr:nvCxnSpPr>
        <xdr:cNvPr id="52" name="直線コネクタ 51"/>
        <xdr:cNvCxnSpPr/>
      </xdr:nvCxnSpPr>
      <xdr:spPr bwMode="auto">
        <a:xfrm flipV="1">
          <a:off x="4305300" y="3152011"/>
          <a:ext cx="698500" cy="15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33638</xdr:rowOff>
    </xdr:from>
    <xdr:to>
      <xdr:col>22</xdr:col>
      <xdr:colOff>114300</xdr:colOff>
      <xdr:row>18</xdr:row>
      <xdr:rowOff>47603</xdr:rowOff>
    </xdr:to>
    <xdr:cxnSp macro="">
      <xdr:nvCxnSpPr>
        <xdr:cNvPr id="55" name="直線コネクタ 54"/>
        <xdr:cNvCxnSpPr/>
      </xdr:nvCxnSpPr>
      <xdr:spPr bwMode="auto">
        <a:xfrm flipV="1">
          <a:off x="3606800" y="3167363"/>
          <a:ext cx="698500" cy="13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47603</xdr:rowOff>
    </xdr:from>
    <xdr:to>
      <xdr:col>18</xdr:col>
      <xdr:colOff>177800</xdr:colOff>
      <xdr:row>18</xdr:row>
      <xdr:rowOff>65168</xdr:rowOff>
    </xdr:to>
    <xdr:cxnSp macro="">
      <xdr:nvCxnSpPr>
        <xdr:cNvPr id="58" name="直線コネクタ 57"/>
        <xdr:cNvCxnSpPr/>
      </xdr:nvCxnSpPr>
      <xdr:spPr bwMode="auto">
        <a:xfrm flipV="1">
          <a:off x="2908300" y="3181328"/>
          <a:ext cx="698500" cy="17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121861</xdr:rowOff>
    </xdr:from>
    <xdr:to>
      <xdr:col>29</xdr:col>
      <xdr:colOff>177800</xdr:colOff>
      <xdr:row>18</xdr:row>
      <xdr:rowOff>52011</xdr:rowOff>
    </xdr:to>
    <xdr:sp macro="" textlink="">
      <xdr:nvSpPr>
        <xdr:cNvPr id="68" name="楕円 67"/>
        <xdr:cNvSpPr/>
      </xdr:nvSpPr>
      <xdr:spPr bwMode="auto">
        <a:xfrm>
          <a:off x="5600700" y="308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93938</xdr:rowOff>
    </xdr:from>
    <xdr:ext cx="762000" cy="259045"/>
    <xdr:sp macro="" textlink="">
      <xdr:nvSpPr>
        <xdr:cNvPr id="69" name="人口1人当たり決算額の推移該当値テキスト130"/>
        <xdr:cNvSpPr txBox="1"/>
      </xdr:nvSpPr>
      <xdr:spPr>
        <a:xfrm>
          <a:off x="5740400" y="305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138936</xdr:rowOff>
    </xdr:from>
    <xdr:to>
      <xdr:col>26</xdr:col>
      <xdr:colOff>101600</xdr:colOff>
      <xdr:row>18</xdr:row>
      <xdr:rowOff>69086</xdr:rowOff>
    </xdr:to>
    <xdr:sp macro="" textlink="">
      <xdr:nvSpPr>
        <xdr:cNvPr id="70" name="楕円 69"/>
        <xdr:cNvSpPr/>
      </xdr:nvSpPr>
      <xdr:spPr bwMode="auto">
        <a:xfrm>
          <a:off x="4953000" y="3101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53862</xdr:rowOff>
    </xdr:from>
    <xdr:ext cx="736600" cy="259045"/>
    <xdr:sp macro="" textlink="">
      <xdr:nvSpPr>
        <xdr:cNvPr id="71" name="テキスト ボックス 70"/>
        <xdr:cNvSpPr txBox="1"/>
      </xdr:nvSpPr>
      <xdr:spPr>
        <a:xfrm>
          <a:off x="4622800" y="3187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154288</xdr:rowOff>
    </xdr:from>
    <xdr:to>
      <xdr:col>22</xdr:col>
      <xdr:colOff>165100</xdr:colOff>
      <xdr:row>18</xdr:row>
      <xdr:rowOff>84438</xdr:rowOff>
    </xdr:to>
    <xdr:sp macro="" textlink="">
      <xdr:nvSpPr>
        <xdr:cNvPr id="72" name="楕円 71"/>
        <xdr:cNvSpPr/>
      </xdr:nvSpPr>
      <xdr:spPr bwMode="auto">
        <a:xfrm>
          <a:off x="4254500" y="3116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69215</xdr:rowOff>
    </xdr:from>
    <xdr:ext cx="762000" cy="259045"/>
    <xdr:sp macro="" textlink="">
      <xdr:nvSpPr>
        <xdr:cNvPr id="73" name="テキスト ボックス 72"/>
        <xdr:cNvSpPr txBox="1"/>
      </xdr:nvSpPr>
      <xdr:spPr>
        <a:xfrm>
          <a:off x="3924300" y="320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168253</xdr:rowOff>
    </xdr:from>
    <xdr:to>
      <xdr:col>19</xdr:col>
      <xdr:colOff>38100</xdr:colOff>
      <xdr:row>18</xdr:row>
      <xdr:rowOff>98403</xdr:rowOff>
    </xdr:to>
    <xdr:sp macro="" textlink="">
      <xdr:nvSpPr>
        <xdr:cNvPr id="74" name="楕円 73"/>
        <xdr:cNvSpPr/>
      </xdr:nvSpPr>
      <xdr:spPr bwMode="auto">
        <a:xfrm>
          <a:off x="3556000" y="3130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83180</xdr:rowOff>
    </xdr:from>
    <xdr:ext cx="762000" cy="259045"/>
    <xdr:sp macro="" textlink="">
      <xdr:nvSpPr>
        <xdr:cNvPr id="75" name="テキスト ボックス 74"/>
        <xdr:cNvSpPr txBox="1"/>
      </xdr:nvSpPr>
      <xdr:spPr>
        <a:xfrm>
          <a:off x="3225800" y="321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14368</xdr:rowOff>
    </xdr:from>
    <xdr:to>
      <xdr:col>15</xdr:col>
      <xdr:colOff>101600</xdr:colOff>
      <xdr:row>18</xdr:row>
      <xdr:rowOff>115968</xdr:rowOff>
    </xdr:to>
    <xdr:sp macro="" textlink="">
      <xdr:nvSpPr>
        <xdr:cNvPr id="76" name="楕円 75"/>
        <xdr:cNvSpPr/>
      </xdr:nvSpPr>
      <xdr:spPr bwMode="auto">
        <a:xfrm>
          <a:off x="2857500" y="3148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100744</xdr:rowOff>
    </xdr:from>
    <xdr:ext cx="762000" cy="259045"/>
    <xdr:sp macro="" textlink="">
      <xdr:nvSpPr>
        <xdr:cNvPr id="77" name="テキスト ボックス 76"/>
        <xdr:cNvSpPr txBox="1"/>
      </xdr:nvSpPr>
      <xdr:spPr>
        <a:xfrm>
          <a:off x="2527300" y="323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205145</xdr:rowOff>
    </xdr:from>
    <xdr:to>
      <xdr:col>29</xdr:col>
      <xdr:colOff>127000</xdr:colOff>
      <xdr:row>35</xdr:row>
      <xdr:rowOff>261577</xdr:rowOff>
    </xdr:to>
    <xdr:cxnSp macro="">
      <xdr:nvCxnSpPr>
        <xdr:cNvPr id="108" name="直線コネクタ 107"/>
        <xdr:cNvCxnSpPr/>
      </xdr:nvCxnSpPr>
      <xdr:spPr bwMode="auto">
        <a:xfrm flipV="1">
          <a:off x="5003800" y="6815495"/>
          <a:ext cx="647700" cy="56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261577</xdr:rowOff>
    </xdr:from>
    <xdr:to>
      <xdr:col>26</xdr:col>
      <xdr:colOff>50800</xdr:colOff>
      <xdr:row>35</xdr:row>
      <xdr:rowOff>265404</xdr:rowOff>
    </xdr:to>
    <xdr:cxnSp macro="">
      <xdr:nvCxnSpPr>
        <xdr:cNvPr id="111" name="直線コネクタ 110"/>
        <xdr:cNvCxnSpPr/>
      </xdr:nvCxnSpPr>
      <xdr:spPr bwMode="auto">
        <a:xfrm flipV="1">
          <a:off x="4305300" y="6871927"/>
          <a:ext cx="698500" cy="3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265404</xdr:rowOff>
    </xdr:from>
    <xdr:to>
      <xdr:col>22</xdr:col>
      <xdr:colOff>114300</xdr:colOff>
      <xdr:row>35</xdr:row>
      <xdr:rowOff>267452</xdr:rowOff>
    </xdr:to>
    <xdr:cxnSp macro="">
      <xdr:nvCxnSpPr>
        <xdr:cNvPr id="114" name="直線コネクタ 113"/>
        <xdr:cNvCxnSpPr/>
      </xdr:nvCxnSpPr>
      <xdr:spPr bwMode="auto">
        <a:xfrm flipV="1">
          <a:off x="3606800" y="6875754"/>
          <a:ext cx="698500" cy="2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254636</xdr:rowOff>
    </xdr:from>
    <xdr:to>
      <xdr:col>18</xdr:col>
      <xdr:colOff>177800</xdr:colOff>
      <xdr:row>35</xdr:row>
      <xdr:rowOff>267452</xdr:rowOff>
    </xdr:to>
    <xdr:cxnSp macro="">
      <xdr:nvCxnSpPr>
        <xdr:cNvPr id="117" name="直線コネクタ 116"/>
        <xdr:cNvCxnSpPr/>
      </xdr:nvCxnSpPr>
      <xdr:spPr bwMode="auto">
        <a:xfrm>
          <a:off x="2908300" y="6864986"/>
          <a:ext cx="698500" cy="12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154345</xdr:rowOff>
    </xdr:from>
    <xdr:to>
      <xdr:col>29</xdr:col>
      <xdr:colOff>177800</xdr:colOff>
      <xdr:row>35</xdr:row>
      <xdr:rowOff>255945</xdr:rowOff>
    </xdr:to>
    <xdr:sp macro="" textlink="">
      <xdr:nvSpPr>
        <xdr:cNvPr id="127" name="楕円 126"/>
        <xdr:cNvSpPr/>
      </xdr:nvSpPr>
      <xdr:spPr bwMode="auto">
        <a:xfrm>
          <a:off x="5600700" y="6764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126422</xdr:rowOff>
    </xdr:from>
    <xdr:ext cx="762000" cy="259045"/>
    <xdr:sp macro="" textlink="">
      <xdr:nvSpPr>
        <xdr:cNvPr id="128" name="人口1人当たり決算額の推移該当値テキスト445"/>
        <xdr:cNvSpPr txBox="1"/>
      </xdr:nvSpPr>
      <xdr:spPr>
        <a:xfrm>
          <a:off x="5740400" y="673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210777</xdr:rowOff>
    </xdr:from>
    <xdr:to>
      <xdr:col>26</xdr:col>
      <xdr:colOff>101600</xdr:colOff>
      <xdr:row>35</xdr:row>
      <xdr:rowOff>312377</xdr:rowOff>
    </xdr:to>
    <xdr:sp macro="" textlink="">
      <xdr:nvSpPr>
        <xdr:cNvPr id="129" name="楕円 128"/>
        <xdr:cNvSpPr/>
      </xdr:nvSpPr>
      <xdr:spPr bwMode="auto">
        <a:xfrm>
          <a:off x="4953000" y="6821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297154</xdr:rowOff>
    </xdr:from>
    <xdr:ext cx="736600" cy="259045"/>
    <xdr:sp macro="" textlink="">
      <xdr:nvSpPr>
        <xdr:cNvPr id="130" name="テキスト ボックス 129"/>
        <xdr:cNvSpPr txBox="1"/>
      </xdr:nvSpPr>
      <xdr:spPr>
        <a:xfrm>
          <a:off x="4622800" y="690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214604</xdr:rowOff>
    </xdr:from>
    <xdr:to>
      <xdr:col>22</xdr:col>
      <xdr:colOff>165100</xdr:colOff>
      <xdr:row>35</xdr:row>
      <xdr:rowOff>316204</xdr:rowOff>
    </xdr:to>
    <xdr:sp macro="" textlink="">
      <xdr:nvSpPr>
        <xdr:cNvPr id="131" name="楕円 130"/>
        <xdr:cNvSpPr/>
      </xdr:nvSpPr>
      <xdr:spPr bwMode="auto">
        <a:xfrm>
          <a:off x="4254500" y="6824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300981</xdr:rowOff>
    </xdr:from>
    <xdr:ext cx="762000" cy="259045"/>
    <xdr:sp macro="" textlink="">
      <xdr:nvSpPr>
        <xdr:cNvPr id="132" name="テキスト ボックス 131"/>
        <xdr:cNvSpPr txBox="1"/>
      </xdr:nvSpPr>
      <xdr:spPr>
        <a:xfrm>
          <a:off x="3924300" y="691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216652</xdr:rowOff>
    </xdr:from>
    <xdr:to>
      <xdr:col>19</xdr:col>
      <xdr:colOff>38100</xdr:colOff>
      <xdr:row>35</xdr:row>
      <xdr:rowOff>318252</xdr:rowOff>
    </xdr:to>
    <xdr:sp macro="" textlink="">
      <xdr:nvSpPr>
        <xdr:cNvPr id="133" name="楕円 132"/>
        <xdr:cNvSpPr/>
      </xdr:nvSpPr>
      <xdr:spPr bwMode="auto">
        <a:xfrm>
          <a:off x="3556000" y="6827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303029</xdr:rowOff>
    </xdr:from>
    <xdr:ext cx="762000" cy="259045"/>
    <xdr:sp macro="" textlink="">
      <xdr:nvSpPr>
        <xdr:cNvPr id="134" name="テキスト ボックス 133"/>
        <xdr:cNvSpPr txBox="1"/>
      </xdr:nvSpPr>
      <xdr:spPr>
        <a:xfrm>
          <a:off x="3225800" y="691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203836</xdr:rowOff>
    </xdr:from>
    <xdr:to>
      <xdr:col>15</xdr:col>
      <xdr:colOff>101600</xdr:colOff>
      <xdr:row>35</xdr:row>
      <xdr:rowOff>305436</xdr:rowOff>
    </xdr:to>
    <xdr:sp macro="" textlink="">
      <xdr:nvSpPr>
        <xdr:cNvPr id="135" name="楕円 134"/>
        <xdr:cNvSpPr/>
      </xdr:nvSpPr>
      <xdr:spPr bwMode="auto">
        <a:xfrm>
          <a:off x="2857500" y="6814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290213</xdr:rowOff>
    </xdr:from>
    <xdr:ext cx="762000" cy="259045"/>
    <xdr:sp macro="" textlink="">
      <xdr:nvSpPr>
        <xdr:cNvPr id="136" name="テキスト ボックス 135"/>
        <xdr:cNvSpPr txBox="1"/>
      </xdr:nvSpPr>
      <xdr:spPr>
        <a:xfrm>
          <a:off x="2527300" y="690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3,913
3,843
292.58
6,962,534
6,499,652
319,411
2,842,167
4,677,070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167080</xdr:rowOff>
    </xdr:from>
    <xdr:to>
      <xdr:col>24</xdr:col>
      <xdr:colOff>63500</xdr:colOff>
      <xdr:row>37</xdr:row>
      <xdr:rowOff>22055</xdr:rowOff>
    </xdr:to>
    <xdr:cxnSp macro="">
      <xdr:nvCxnSpPr>
        <xdr:cNvPr id="60" name="直線コネクタ 59"/>
        <xdr:cNvCxnSpPr/>
      </xdr:nvCxnSpPr>
      <xdr:spPr>
        <a:xfrm flipV="1">
          <a:off x="3797300" y="6339280"/>
          <a:ext cx="838200" cy="2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22055</xdr:rowOff>
    </xdr:from>
    <xdr:to>
      <xdr:col>19</xdr:col>
      <xdr:colOff>177800</xdr:colOff>
      <xdr:row>37</xdr:row>
      <xdr:rowOff>76164</xdr:rowOff>
    </xdr:to>
    <xdr:cxnSp macro="">
      <xdr:nvCxnSpPr>
        <xdr:cNvPr id="63" name="直線コネクタ 62"/>
        <xdr:cNvCxnSpPr/>
      </xdr:nvCxnSpPr>
      <xdr:spPr>
        <a:xfrm flipV="1">
          <a:off x="2908300" y="6365705"/>
          <a:ext cx="889000" cy="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76164</xdr:rowOff>
    </xdr:from>
    <xdr:to>
      <xdr:col>15</xdr:col>
      <xdr:colOff>50800</xdr:colOff>
      <xdr:row>37</xdr:row>
      <xdr:rowOff>87783</xdr:rowOff>
    </xdr:to>
    <xdr:cxnSp macro="">
      <xdr:nvCxnSpPr>
        <xdr:cNvPr id="66" name="直線コネクタ 65"/>
        <xdr:cNvCxnSpPr/>
      </xdr:nvCxnSpPr>
      <xdr:spPr>
        <a:xfrm flipV="1">
          <a:off x="2019300" y="6419814"/>
          <a:ext cx="8890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87783</xdr:rowOff>
    </xdr:from>
    <xdr:to>
      <xdr:col>10</xdr:col>
      <xdr:colOff>114300</xdr:colOff>
      <xdr:row>37</xdr:row>
      <xdr:rowOff>104109</xdr:rowOff>
    </xdr:to>
    <xdr:cxnSp macro="">
      <xdr:nvCxnSpPr>
        <xdr:cNvPr id="69" name="直線コネクタ 68"/>
        <xdr:cNvCxnSpPr/>
      </xdr:nvCxnSpPr>
      <xdr:spPr>
        <a:xfrm flipV="1">
          <a:off x="1130300" y="6431433"/>
          <a:ext cx="8890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116280</xdr:rowOff>
    </xdr:from>
    <xdr:to>
      <xdr:col>24</xdr:col>
      <xdr:colOff>114300</xdr:colOff>
      <xdr:row>37</xdr:row>
      <xdr:rowOff>46430</xdr:rowOff>
    </xdr:to>
    <xdr:sp macro="" textlink="">
      <xdr:nvSpPr>
        <xdr:cNvPr id="79" name="楕円 78"/>
        <xdr:cNvSpPr/>
      </xdr:nvSpPr>
      <xdr:spPr>
        <a:xfrm>
          <a:off x="4584700" y="62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94707</xdr:rowOff>
    </xdr:from>
    <xdr:ext cx="599010" cy="259045"/>
    <xdr:sp macro="" textlink="">
      <xdr:nvSpPr>
        <xdr:cNvPr id="80" name="人件費該当値テキスト"/>
        <xdr:cNvSpPr txBox="1"/>
      </xdr:nvSpPr>
      <xdr:spPr>
        <a:xfrm>
          <a:off x="4686300" y="626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142705</xdr:rowOff>
    </xdr:from>
    <xdr:to>
      <xdr:col>20</xdr:col>
      <xdr:colOff>38100</xdr:colOff>
      <xdr:row>37</xdr:row>
      <xdr:rowOff>72855</xdr:rowOff>
    </xdr:to>
    <xdr:sp macro="" textlink="">
      <xdr:nvSpPr>
        <xdr:cNvPr id="81" name="楕円 80"/>
        <xdr:cNvSpPr/>
      </xdr:nvSpPr>
      <xdr:spPr>
        <a:xfrm>
          <a:off x="3746500" y="63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63982</xdr:rowOff>
    </xdr:from>
    <xdr:ext cx="599010" cy="259045"/>
    <xdr:sp macro="" textlink="">
      <xdr:nvSpPr>
        <xdr:cNvPr id="82" name="テキスト ボックス 81"/>
        <xdr:cNvSpPr txBox="1"/>
      </xdr:nvSpPr>
      <xdr:spPr>
        <a:xfrm>
          <a:off x="3497795" y="640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25364</xdr:rowOff>
    </xdr:from>
    <xdr:to>
      <xdr:col>15</xdr:col>
      <xdr:colOff>101600</xdr:colOff>
      <xdr:row>37</xdr:row>
      <xdr:rowOff>126964</xdr:rowOff>
    </xdr:to>
    <xdr:sp macro="" textlink="">
      <xdr:nvSpPr>
        <xdr:cNvPr id="83" name="楕円 82"/>
        <xdr:cNvSpPr/>
      </xdr:nvSpPr>
      <xdr:spPr>
        <a:xfrm>
          <a:off x="2857500" y="63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118091</xdr:rowOff>
    </xdr:from>
    <xdr:ext cx="599010" cy="259045"/>
    <xdr:sp macro="" textlink="">
      <xdr:nvSpPr>
        <xdr:cNvPr id="84" name="テキスト ボックス 83"/>
        <xdr:cNvSpPr txBox="1"/>
      </xdr:nvSpPr>
      <xdr:spPr>
        <a:xfrm>
          <a:off x="2608795" y="646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36983</xdr:rowOff>
    </xdr:from>
    <xdr:to>
      <xdr:col>10</xdr:col>
      <xdr:colOff>165100</xdr:colOff>
      <xdr:row>37</xdr:row>
      <xdr:rowOff>138583</xdr:rowOff>
    </xdr:to>
    <xdr:sp macro="" textlink="">
      <xdr:nvSpPr>
        <xdr:cNvPr id="85" name="楕円 84"/>
        <xdr:cNvSpPr/>
      </xdr:nvSpPr>
      <xdr:spPr>
        <a:xfrm>
          <a:off x="1968500" y="63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129710</xdr:rowOff>
    </xdr:from>
    <xdr:ext cx="599010" cy="259045"/>
    <xdr:sp macro="" textlink="">
      <xdr:nvSpPr>
        <xdr:cNvPr id="86" name="テキスト ボックス 85"/>
        <xdr:cNvSpPr txBox="1"/>
      </xdr:nvSpPr>
      <xdr:spPr>
        <a:xfrm>
          <a:off x="1719795" y="647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53309</xdr:rowOff>
    </xdr:from>
    <xdr:to>
      <xdr:col>6</xdr:col>
      <xdr:colOff>38100</xdr:colOff>
      <xdr:row>37</xdr:row>
      <xdr:rowOff>154909</xdr:rowOff>
    </xdr:to>
    <xdr:sp macro="" textlink="">
      <xdr:nvSpPr>
        <xdr:cNvPr id="87" name="楕円 86"/>
        <xdr:cNvSpPr/>
      </xdr:nvSpPr>
      <xdr:spPr>
        <a:xfrm>
          <a:off x="1079500" y="63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146036</xdr:rowOff>
    </xdr:from>
    <xdr:ext cx="599010" cy="259045"/>
    <xdr:sp macro="" textlink="">
      <xdr:nvSpPr>
        <xdr:cNvPr id="88" name="テキスト ボックス 87"/>
        <xdr:cNvSpPr txBox="1"/>
      </xdr:nvSpPr>
      <xdr:spPr>
        <a:xfrm>
          <a:off x="830795" y="648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29728</xdr:rowOff>
    </xdr:from>
    <xdr:to>
      <xdr:col>24</xdr:col>
      <xdr:colOff>63500</xdr:colOff>
      <xdr:row>55</xdr:row>
      <xdr:rowOff>129444</xdr:rowOff>
    </xdr:to>
    <xdr:cxnSp macro="">
      <xdr:nvCxnSpPr>
        <xdr:cNvPr id="119" name="直線コネクタ 118"/>
        <xdr:cNvCxnSpPr/>
      </xdr:nvCxnSpPr>
      <xdr:spPr>
        <a:xfrm flipV="1">
          <a:off x="3797300" y="9459478"/>
          <a:ext cx="838200" cy="9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129444</xdr:rowOff>
    </xdr:from>
    <xdr:to>
      <xdr:col>19</xdr:col>
      <xdr:colOff>177800</xdr:colOff>
      <xdr:row>56</xdr:row>
      <xdr:rowOff>73661</xdr:rowOff>
    </xdr:to>
    <xdr:cxnSp macro="">
      <xdr:nvCxnSpPr>
        <xdr:cNvPr id="122" name="直線コネクタ 121"/>
        <xdr:cNvCxnSpPr/>
      </xdr:nvCxnSpPr>
      <xdr:spPr>
        <a:xfrm flipV="1">
          <a:off x="2908300" y="9559194"/>
          <a:ext cx="889000" cy="11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73661</xdr:rowOff>
    </xdr:from>
    <xdr:to>
      <xdr:col>15</xdr:col>
      <xdr:colOff>50800</xdr:colOff>
      <xdr:row>57</xdr:row>
      <xdr:rowOff>16581</xdr:rowOff>
    </xdr:to>
    <xdr:cxnSp macro="">
      <xdr:nvCxnSpPr>
        <xdr:cNvPr id="125" name="直線コネクタ 124"/>
        <xdr:cNvCxnSpPr/>
      </xdr:nvCxnSpPr>
      <xdr:spPr>
        <a:xfrm flipV="1">
          <a:off x="2019300" y="9674861"/>
          <a:ext cx="889000" cy="1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16581</xdr:rowOff>
    </xdr:from>
    <xdr:to>
      <xdr:col>10</xdr:col>
      <xdr:colOff>114300</xdr:colOff>
      <xdr:row>57</xdr:row>
      <xdr:rowOff>58644</xdr:rowOff>
    </xdr:to>
    <xdr:cxnSp macro="">
      <xdr:nvCxnSpPr>
        <xdr:cNvPr id="128" name="直線コネクタ 127"/>
        <xdr:cNvCxnSpPr/>
      </xdr:nvCxnSpPr>
      <xdr:spPr>
        <a:xfrm flipV="1">
          <a:off x="1130300" y="9789231"/>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150378</xdr:rowOff>
    </xdr:from>
    <xdr:to>
      <xdr:col>24</xdr:col>
      <xdr:colOff>114300</xdr:colOff>
      <xdr:row>55</xdr:row>
      <xdr:rowOff>80528</xdr:rowOff>
    </xdr:to>
    <xdr:sp macro="" textlink="">
      <xdr:nvSpPr>
        <xdr:cNvPr id="138" name="楕円 137"/>
        <xdr:cNvSpPr/>
      </xdr:nvSpPr>
      <xdr:spPr>
        <a:xfrm>
          <a:off x="4584700" y="9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1805</xdr:rowOff>
    </xdr:from>
    <xdr:ext cx="599010" cy="259045"/>
    <xdr:sp macro="" textlink="">
      <xdr:nvSpPr>
        <xdr:cNvPr id="139" name="物件費該当値テキスト"/>
        <xdr:cNvSpPr txBox="1"/>
      </xdr:nvSpPr>
      <xdr:spPr>
        <a:xfrm>
          <a:off x="4686300" y="926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78644</xdr:rowOff>
    </xdr:from>
    <xdr:to>
      <xdr:col>20</xdr:col>
      <xdr:colOff>38100</xdr:colOff>
      <xdr:row>56</xdr:row>
      <xdr:rowOff>8794</xdr:rowOff>
    </xdr:to>
    <xdr:sp macro="" textlink="">
      <xdr:nvSpPr>
        <xdr:cNvPr id="140" name="楕円 139"/>
        <xdr:cNvSpPr/>
      </xdr:nvSpPr>
      <xdr:spPr>
        <a:xfrm>
          <a:off x="3746500" y="95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25321</xdr:rowOff>
    </xdr:from>
    <xdr:ext cx="599010" cy="259045"/>
    <xdr:sp macro="" textlink="">
      <xdr:nvSpPr>
        <xdr:cNvPr id="141" name="テキスト ボックス 140"/>
        <xdr:cNvSpPr txBox="1"/>
      </xdr:nvSpPr>
      <xdr:spPr>
        <a:xfrm>
          <a:off x="3497795" y="928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22861</xdr:rowOff>
    </xdr:from>
    <xdr:to>
      <xdr:col>15</xdr:col>
      <xdr:colOff>101600</xdr:colOff>
      <xdr:row>56</xdr:row>
      <xdr:rowOff>124461</xdr:rowOff>
    </xdr:to>
    <xdr:sp macro="" textlink="">
      <xdr:nvSpPr>
        <xdr:cNvPr id="142" name="楕円 141"/>
        <xdr:cNvSpPr/>
      </xdr:nvSpPr>
      <xdr:spPr>
        <a:xfrm>
          <a:off x="2857500" y="962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140988</xdr:rowOff>
    </xdr:from>
    <xdr:ext cx="599010" cy="259045"/>
    <xdr:sp macro="" textlink="">
      <xdr:nvSpPr>
        <xdr:cNvPr id="143" name="テキスト ボックス 142"/>
        <xdr:cNvSpPr txBox="1"/>
      </xdr:nvSpPr>
      <xdr:spPr>
        <a:xfrm>
          <a:off x="2608795" y="939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137231</xdr:rowOff>
    </xdr:from>
    <xdr:to>
      <xdr:col>10</xdr:col>
      <xdr:colOff>165100</xdr:colOff>
      <xdr:row>57</xdr:row>
      <xdr:rowOff>67381</xdr:rowOff>
    </xdr:to>
    <xdr:sp macro="" textlink="">
      <xdr:nvSpPr>
        <xdr:cNvPr id="144" name="楕円 143"/>
        <xdr:cNvSpPr/>
      </xdr:nvSpPr>
      <xdr:spPr>
        <a:xfrm>
          <a:off x="1968500" y="97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83908</xdr:rowOff>
    </xdr:from>
    <xdr:ext cx="599010" cy="259045"/>
    <xdr:sp macro="" textlink="">
      <xdr:nvSpPr>
        <xdr:cNvPr id="145" name="テキスト ボックス 144"/>
        <xdr:cNvSpPr txBox="1"/>
      </xdr:nvSpPr>
      <xdr:spPr>
        <a:xfrm>
          <a:off x="1719795" y="951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7844</xdr:rowOff>
    </xdr:from>
    <xdr:to>
      <xdr:col>6</xdr:col>
      <xdr:colOff>38100</xdr:colOff>
      <xdr:row>57</xdr:row>
      <xdr:rowOff>109444</xdr:rowOff>
    </xdr:to>
    <xdr:sp macro="" textlink="">
      <xdr:nvSpPr>
        <xdr:cNvPr id="146" name="楕円 145"/>
        <xdr:cNvSpPr/>
      </xdr:nvSpPr>
      <xdr:spPr>
        <a:xfrm>
          <a:off x="1079500" y="97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125971</xdr:rowOff>
    </xdr:from>
    <xdr:ext cx="599010" cy="259045"/>
    <xdr:sp macro="" textlink="">
      <xdr:nvSpPr>
        <xdr:cNvPr id="147" name="テキスト ボックス 146"/>
        <xdr:cNvSpPr txBox="1"/>
      </xdr:nvSpPr>
      <xdr:spPr>
        <a:xfrm>
          <a:off x="830795" y="955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97560</xdr:rowOff>
    </xdr:from>
    <xdr:to>
      <xdr:col>24</xdr:col>
      <xdr:colOff>63500</xdr:colOff>
      <xdr:row>77</xdr:row>
      <xdr:rowOff>97628</xdr:rowOff>
    </xdr:to>
    <xdr:cxnSp macro="">
      <xdr:nvCxnSpPr>
        <xdr:cNvPr id="174" name="直線コネクタ 173"/>
        <xdr:cNvCxnSpPr/>
      </xdr:nvCxnSpPr>
      <xdr:spPr>
        <a:xfrm flipV="1">
          <a:off x="3797300" y="13299210"/>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97628</xdr:rowOff>
    </xdr:from>
    <xdr:to>
      <xdr:col>19</xdr:col>
      <xdr:colOff>177800</xdr:colOff>
      <xdr:row>77</xdr:row>
      <xdr:rowOff>135731</xdr:rowOff>
    </xdr:to>
    <xdr:cxnSp macro="">
      <xdr:nvCxnSpPr>
        <xdr:cNvPr id="177" name="直線コネクタ 176"/>
        <xdr:cNvCxnSpPr/>
      </xdr:nvCxnSpPr>
      <xdr:spPr>
        <a:xfrm flipV="1">
          <a:off x="2908300" y="13299278"/>
          <a:ext cx="889000" cy="3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135731</xdr:rowOff>
    </xdr:from>
    <xdr:to>
      <xdr:col>15</xdr:col>
      <xdr:colOff>50800</xdr:colOff>
      <xdr:row>78</xdr:row>
      <xdr:rowOff>42669</xdr:rowOff>
    </xdr:to>
    <xdr:cxnSp macro="">
      <xdr:nvCxnSpPr>
        <xdr:cNvPr id="180" name="直線コネクタ 179"/>
        <xdr:cNvCxnSpPr/>
      </xdr:nvCxnSpPr>
      <xdr:spPr>
        <a:xfrm flipV="1">
          <a:off x="2019300" y="13337381"/>
          <a:ext cx="889000" cy="7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160215</xdr:rowOff>
    </xdr:from>
    <xdr:to>
      <xdr:col>10</xdr:col>
      <xdr:colOff>114300</xdr:colOff>
      <xdr:row>78</xdr:row>
      <xdr:rowOff>42669</xdr:rowOff>
    </xdr:to>
    <xdr:cxnSp macro="">
      <xdr:nvCxnSpPr>
        <xdr:cNvPr id="183" name="直線コネクタ 182"/>
        <xdr:cNvCxnSpPr/>
      </xdr:nvCxnSpPr>
      <xdr:spPr>
        <a:xfrm>
          <a:off x="1130300" y="13361865"/>
          <a:ext cx="889000" cy="5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46760</xdr:rowOff>
    </xdr:from>
    <xdr:to>
      <xdr:col>24</xdr:col>
      <xdr:colOff>114300</xdr:colOff>
      <xdr:row>77</xdr:row>
      <xdr:rowOff>148360</xdr:rowOff>
    </xdr:to>
    <xdr:sp macro="" textlink="">
      <xdr:nvSpPr>
        <xdr:cNvPr id="193" name="楕円 192"/>
        <xdr:cNvSpPr/>
      </xdr:nvSpPr>
      <xdr:spPr>
        <a:xfrm>
          <a:off x="4584700" y="132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69637</xdr:rowOff>
    </xdr:from>
    <xdr:ext cx="534377" cy="259045"/>
    <xdr:sp macro="" textlink="">
      <xdr:nvSpPr>
        <xdr:cNvPr id="194" name="維持補修費該当値テキスト"/>
        <xdr:cNvSpPr txBox="1"/>
      </xdr:nvSpPr>
      <xdr:spPr>
        <a:xfrm>
          <a:off x="4686300" y="1309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46828</xdr:rowOff>
    </xdr:from>
    <xdr:to>
      <xdr:col>20</xdr:col>
      <xdr:colOff>38100</xdr:colOff>
      <xdr:row>77</xdr:row>
      <xdr:rowOff>148428</xdr:rowOff>
    </xdr:to>
    <xdr:sp macro="" textlink="">
      <xdr:nvSpPr>
        <xdr:cNvPr id="195" name="楕円 194"/>
        <xdr:cNvSpPr/>
      </xdr:nvSpPr>
      <xdr:spPr>
        <a:xfrm>
          <a:off x="3746500" y="1324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164955</xdr:rowOff>
    </xdr:from>
    <xdr:ext cx="534377" cy="259045"/>
    <xdr:sp macro="" textlink="">
      <xdr:nvSpPr>
        <xdr:cNvPr id="196" name="テキスト ボックス 195"/>
        <xdr:cNvSpPr txBox="1"/>
      </xdr:nvSpPr>
      <xdr:spPr>
        <a:xfrm>
          <a:off x="3530111" y="1302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84931</xdr:rowOff>
    </xdr:from>
    <xdr:to>
      <xdr:col>15</xdr:col>
      <xdr:colOff>101600</xdr:colOff>
      <xdr:row>78</xdr:row>
      <xdr:rowOff>15081</xdr:rowOff>
    </xdr:to>
    <xdr:sp macro="" textlink="">
      <xdr:nvSpPr>
        <xdr:cNvPr id="197" name="楕円 196"/>
        <xdr:cNvSpPr/>
      </xdr:nvSpPr>
      <xdr:spPr>
        <a:xfrm>
          <a:off x="2857500" y="132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31608</xdr:rowOff>
    </xdr:from>
    <xdr:ext cx="534377" cy="259045"/>
    <xdr:sp macro="" textlink="">
      <xdr:nvSpPr>
        <xdr:cNvPr id="198" name="テキスト ボックス 197"/>
        <xdr:cNvSpPr txBox="1"/>
      </xdr:nvSpPr>
      <xdr:spPr>
        <a:xfrm>
          <a:off x="2641111" y="130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163319</xdr:rowOff>
    </xdr:from>
    <xdr:to>
      <xdr:col>10</xdr:col>
      <xdr:colOff>165100</xdr:colOff>
      <xdr:row>78</xdr:row>
      <xdr:rowOff>93469</xdr:rowOff>
    </xdr:to>
    <xdr:sp macro="" textlink="">
      <xdr:nvSpPr>
        <xdr:cNvPr id="199" name="楕円 198"/>
        <xdr:cNvSpPr/>
      </xdr:nvSpPr>
      <xdr:spPr>
        <a:xfrm>
          <a:off x="1968500" y="1336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84596</xdr:rowOff>
    </xdr:from>
    <xdr:ext cx="534377" cy="259045"/>
    <xdr:sp macro="" textlink="">
      <xdr:nvSpPr>
        <xdr:cNvPr id="200" name="テキスト ボックス 199"/>
        <xdr:cNvSpPr txBox="1"/>
      </xdr:nvSpPr>
      <xdr:spPr>
        <a:xfrm>
          <a:off x="1752111" y="1345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109415</xdr:rowOff>
    </xdr:from>
    <xdr:to>
      <xdr:col>6</xdr:col>
      <xdr:colOff>38100</xdr:colOff>
      <xdr:row>78</xdr:row>
      <xdr:rowOff>39565</xdr:rowOff>
    </xdr:to>
    <xdr:sp macro="" textlink="">
      <xdr:nvSpPr>
        <xdr:cNvPr id="201" name="楕円 200"/>
        <xdr:cNvSpPr/>
      </xdr:nvSpPr>
      <xdr:spPr>
        <a:xfrm>
          <a:off x="1079500" y="1331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56092</xdr:rowOff>
    </xdr:from>
    <xdr:ext cx="534377" cy="259045"/>
    <xdr:sp macro="" textlink="">
      <xdr:nvSpPr>
        <xdr:cNvPr id="202" name="テキスト ボックス 201"/>
        <xdr:cNvSpPr txBox="1"/>
      </xdr:nvSpPr>
      <xdr:spPr>
        <a:xfrm>
          <a:off x="863111" y="1308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66198</xdr:rowOff>
    </xdr:from>
    <xdr:to>
      <xdr:col>24</xdr:col>
      <xdr:colOff>63500</xdr:colOff>
      <xdr:row>96</xdr:row>
      <xdr:rowOff>129260</xdr:rowOff>
    </xdr:to>
    <xdr:cxnSp macro="">
      <xdr:nvCxnSpPr>
        <xdr:cNvPr id="231" name="直線コネクタ 230"/>
        <xdr:cNvCxnSpPr/>
      </xdr:nvCxnSpPr>
      <xdr:spPr>
        <a:xfrm flipV="1">
          <a:off x="3797300" y="16353948"/>
          <a:ext cx="838200" cy="23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129260</xdr:rowOff>
    </xdr:from>
    <xdr:to>
      <xdr:col>19</xdr:col>
      <xdr:colOff>177800</xdr:colOff>
      <xdr:row>96</xdr:row>
      <xdr:rowOff>130632</xdr:rowOff>
    </xdr:to>
    <xdr:cxnSp macro="">
      <xdr:nvCxnSpPr>
        <xdr:cNvPr id="234" name="直線コネクタ 233"/>
        <xdr:cNvCxnSpPr/>
      </xdr:nvCxnSpPr>
      <xdr:spPr>
        <a:xfrm flipV="1">
          <a:off x="2908300" y="1658846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125161</xdr:rowOff>
    </xdr:from>
    <xdr:to>
      <xdr:col>15</xdr:col>
      <xdr:colOff>50800</xdr:colOff>
      <xdr:row>96</xdr:row>
      <xdr:rowOff>130632</xdr:rowOff>
    </xdr:to>
    <xdr:cxnSp macro="">
      <xdr:nvCxnSpPr>
        <xdr:cNvPr id="237" name="直線コネクタ 236"/>
        <xdr:cNvCxnSpPr/>
      </xdr:nvCxnSpPr>
      <xdr:spPr>
        <a:xfrm>
          <a:off x="2019300" y="16584361"/>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125161</xdr:rowOff>
    </xdr:from>
    <xdr:to>
      <xdr:col>10</xdr:col>
      <xdr:colOff>114300</xdr:colOff>
      <xdr:row>96</xdr:row>
      <xdr:rowOff>133079</xdr:rowOff>
    </xdr:to>
    <xdr:cxnSp macro="">
      <xdr:nvCxnSpPr>
        <xdr:cNvPr id="240" name="直線コネクタ 239"/>
        <xdr:cNvCxnSpPr/>
      </xdr:nvCxnSpPr>
      <xdr:spPr>
        <a:xfrm flipV="1">
          <a:off x="1130300" y="16584361"/>
          <a:ext cx="889000" cy="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15398</xdr:rowOff>
    </xdr:from>
    <xdr:to>
      <xdr:col>24</xdr:col>
      <xdr:colOff>114300</xdr:colOff>
      <xdr:row>95</xdr:row>
      <xdr:rowOff>116998</xdr:rowOff>
    </xdr:to>
    <xdr:sp macro="" textlink="">
      <xdr:nvSpPr>
        <xdr:cNvPr id="250" name="楕円 249"/>
        <xdr:cNvSpPr/>
      </xdr:nvSpPr>
      <xdr:spPr>
        <a:xfrm>
          <a:off x="4584700" y="1630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165275</xdr:rowOff>
    </xdr:from>
    <xdr:ext cx="534377" cy="259045"/>
    <xdr:sp macro="" textlink="">
      <xdr:nvSpPr>
        <xdr:cNvPr id="251" name="扶助費該当値テキスト"/>
        <xdr:cNvSpPr txBox="1"/>
      </xdr:nvSpPr>
      <xdr:spPr>
        <a:xfrm>
          <a:off x="4686300" y="1628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78460</xdr:rowOff>
    </xdr:from>
    <xdr:to>
      <xdr:col>20</xdr:col>
      <xdr:colOff>38100</xdr:colOff>
      <xdr:row>97</xdr:row>
      <xdr:rowOff>8610</xdr:rowOff>
    </xdr:to>
    <xdr:sp macro="" textlink="">
      <xdr:nvSpPr>
        <xdr:cNvPr id="252" name="楕円 251"/>
        <xdr:cNvSpPr/>
      </xdr:nvSpPr>
      <xdr:spPr>
        <a:xfrm>
          <a:off x="3746500" y="165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171187</xdr:rowOff>
    </xdr:from>
    <xdr:ext cx="534377" cy="259045"/>
    <xdr:sp macro="" textlink="">
      <xdr:nvSpPr>
        <xdr:cNvPr id="253" name="テキスト ボックス 252"/>
        <xdr:cNvSpPr txBox="1"/>
      </xdr:nvSpPr>
      <xdr:spPr>
        <a:xfrm>
          <a:off x="3530111" y="1663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79832</xdr:rowOff>
    </xdr:from>
    <xdr:to>
      <xdr:col>15</xdr:col>
      <xdr:colOff>101600</xdr:colOff>
      <xdr:row>97</xdr:row>
      <xdr:rowOff>9982</xdr:rowOff>
    </xdr:to>
    <xdr:sp macro="" textlink="">
      <xdr:nvSpPr>
        <xdr:cNvPr id="254" name="楕円 253"/>
        <xdr:cNvSpPr/>
      </xdr:nvSpPr>
      <xdr:spPr>
        <a:xfrm>
          <a:off x="2857500" y="165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1109</xdr:rowOff>
    </xdr:from>
    <xdr:ext cx="534377" cy="259045"/>
    <xdr:sp macro="" textlink="">
      <xdr:nvSpPr>
        <xdr:cNvPr id="255" name="テキスト ボックス 254"/>
        <xdr:cNvSpPr txBox="1"/>
      </xdr:nvSpPr>
      <xdr:spPr>
        <a:xfrm>
          <a:off x="2641111" y="1663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74361</xdr:rowOff>
    </xdr:from>
    <xdr:to>
      <xdr:col>10</xdr:col>
      <xdr:colOff>165100</xdr:colOff>
      <xdr:row>97</xdr:row>
      <xdr:rowOff>4511</xdr:rowOff>
    </xdr:to>
    <xdr:sp macro="" textlink="">
      <xdr:nvSpPr>
        <xdr:cNvPr id="256" name="楕円 255"/>
        <xdr:cNvSpPr/>
      </xdr:nvSpPr>
      <xdr:spPr>
        <a:xfrm>
          <a:off x="1968500" y="1653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167088</xdr:rowOff>
    </xdr:from>
    <xdr:ext cx="534377" cy="259045"/>
    <xdr:sp macro="" textlink="">
      <xdr:nvSpPr>
        <xdr:cNvPr id="257" name="テキスト ボックス 256"/>
        <xdr:cNvSpPr txBox="1"/>
      </xdr:nvSpPr>
      <xdr:spPr>
        <a:xfrm>
          <a:off x="1752111" y="1662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82279</xdr:rowOff>
    </xdr:from>
    <xdr:to>
      <xdr:col>6</xdr:col>
      <xdr:colOff>38100</xdr:colOff>
      <xdr:row>97</xdr:row>
      <xdr:rowOff>12429</xdr:rowOff>
    </xdr:to>
    <xdr:sp macro="" textlink="">
      <xdr:nvSpPr>
        <xdr:cNvPr id="258" name="楕円 257"/>
        <xdr:cNvSpPr/>
      </xdr:nvSpPr>
      <xdr:spPr>
        <a:xfrm>
          <a:off x="1079500" y="1654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3556</xdr:rowOff>
    </xdr:from>
    <xdr:ext cx="534377" cy="259045"/>
    <xdr:sp macro="" textlink="">
      <xdr:nvSpPr>
        <xdr:cNvPr id="259" name="テキスト ボックス 258"/>
        <xdr:cNvSpPr txBox="1"/>
      </xdr:nvSpPr>
      <xdr:spPr>
        <a:xfrm>
          <a:off x="863111" y="1663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32020</xdr:rowOff>
    </xdr:from>
    <xdr:to>
      <xdr:col>55</xdr:col>
      <xdr:colOff>0</xdr:colOff>
      <xdr:row>37</xdr:row>
      <xdr:rowOff>85973</xdr:rowOff>
    </xdr:to>
    <xdr:cxnSp macro="">
      <xdr:nvCxnSpPr>
        <xdr:cNvPr id="288" name="直線コネクタ 287"/>
        <xdr:cNvCxnSpPr/>
      </xdr:nvCxnSpPr>
      <xdr:spPr>
        <a:xfrm>
          <a:off x="9639300" y="6204220"/>
          <a:ext cx="838200" cy="22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32020</xdr:rowOff>
    </xdr:from>
    <xdr:to>
      <xdr:col>50</xdr:col>
      <xdr:colOff>114300</xdr:colOff>
      <xdr:row>37</xdr:row>
      <xdr:rowOff>103899</xdr:rowOff>
    </xdr:to>
    <xdr:cxnSp macro="">
      <xdr:nvCxnSpPr>
        <xdr:cNvPr id="291" name="直線コネクタ 290"/>
        <xdr:cNvCxnSpPr/>
      </xdr:nvCxnSpPr>
      <xdr:spPr>
        <a:xfrm flipV="1">
          <a:off x="8750300" y="6204220"/>
          <a:ext cx="889000" cy="24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103899</xdr:rowOff>
    </xdr:from>
    <xdr:to>
      <xdr:col>45</xdr:col>
      <xdr:colOff>177800</xdr:colOff>
      <xdr:row>37</xdr:row>
      <xdr:rowOff>113402</xdr:rowOff>
    </xdr:to>
    <xdr:cxnSp macro="">
      <xdr:nvCxnSpPr>
        <xdr:cNvPr id="294" name="直線コネクタ 293"/>
        <xdr:cNvCxnSpPr/>
      </xdr:nvCxnSpPr>
      <xdr:spPr>
        <a:xfrm flipV="1">
          <a:off x="7861300" y="6447549"/>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113402</xdr:rowOff>
    </xdr:from>
    <xdr:to>
      <xdr:col>41</xdr:col>
      <xdr:colOff>50800</xdr:colOff>
      <xdr:row>37</xdr:row>
      <xdr:rowOff>128813</xdr:rowOff>
    </xdr:to>
    <xdr:cxnSp macro="">
      <xdr:nvCxnSpPr>
        <xdr:cNvPr id="297" name="直線コネクタ 296"/>
        <xdr:cNvCxnSpPr/>
      </xdr:nvCxnSpPr>
      <xdr:spPr>
        <a:xfrm flipV="1">
          <a:off x="6972300" y="6457052"/>
          <a:ext cx="889000" cy="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35173</xdr:rowOff>
    </xdr:from>
    <xdr:to>
      <xdr:col>55</xdr:col>
      <xdr:colOff>50800</xdr:colOff>
      <xdr:row>37</xdr:row>
      <xdr:rowOff>136773</xdr:rowOff>
    </xdr:to>
    <xdr:sp macro="" textlink="">
      <xdr:nvSpPr>
        <xdr:cNvPr id="307" name="楕円 306"/>
        <xdr:cNvSpPr/>
      </xdr:nvSpPr>
      <xdr:spPr>
        <a:xfrm>
          <a:off x="10426700" y="637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13600</xdr:rowOff>
    </xdr:from>
    <xdr:ext cx="599010" cy="259045"/>
    <xdr:sp macro="" textlink="">
      <xdr:nvSpPr>
        <xdr:cNvPr id="308" name="補助費等該当値テキスト"/>
        <xdr:cNvSpPr txBox="1"/>
      </xdr:nvSpPr>
      <xdr:spPr>
        <a:xfrm>
          <a:off x="10528300" y="635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152670</xdr:rowOff>
    </xdr:from>
    <xdr:to>
      <xdr:col>50</xdr:col>
      <xdr:colOff>165100</xdr:colOff>
      <xdr:row>36</xdr:row>
      <xdr:rowOff>82820</xdr:rowOff>
    </xdr:to>
    <xdr:sp macro="" textlink="">
      <xdr:nvSpPr>
        <xdr:cNvPr id="309" name="楕円 308"/>
        <xdr:cNvSpPr/>
      </xdr:nvSpPr>
      <xdr:spPr>
        <a:xfrm>
          <a:off x="9588500" y="61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73947</xdr:rowOff>
    </xdr:from>
    <xdr:ext cx="599010" cy="259045"/>
    <xdr:sp macro="" textlink="">
      <xdr:nvSpPr>
        <xdr:cNvPr id="310" name="テキスト ボックス 309"/>
        <xdr:cNvSpPr txBox="1"/>
      </xdr:nvSpPr>
      <xdr:spPr>
        <a:xfrm>
          <a:off x="9339795" y="624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53099</xdr:rowOff>
    </xdr:from>
    <xdr:to>
      <xdr:col>46</xdr:col>
      <xdr:colOff>38100</xdr:colOff>
      <xdr:row>37</xdr:row>
      <xdr:rowOff>154699</xdr:rowOff>
    </xdr:to>
    <xdr:sp macro="" textlink="">
      <xdr:nvSpPr>
        <xdr:cNvPr id="311" name="楕円 310"/>
        <xdr:cNvSpPr/>
      </xdr:nvSpPr>
      <xdr:spPr>
        <a:xfrm>
          <a:off x="8699500" y="639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145826</xdr:rowOff>
    </xdr:from>
    <xdr:ext cx="599010" cy="259045"/>
    <xdr:sp macro="" textlink="">
      <xdr:nvSpPr>
        <xdr:cNvPr id="312" name="テキスト ボックス 311"/>
        <xdr:cNvSpPr txBox="1"/>
      </xdr:nvSpPr>
      <xdr:spPr>
        <a:xfrm>
          <a:off x="8450795" y="648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62602</xdr:rowOff>
    </xdr:from>
    <xdr:to>
      <xdr:col>41</xdr:col>
      <xdr:colOff>101600</xdr:colOff>
      <xdr:row>37</xdr:row>
      <xdr:rowOff>164202</xdr:rowOff>
    </xdr:to>
    <xdr:sp macro="" textlink="">
      <xdr:nvSpPr>
        <xdr:cNvPr id="313" name="楕円 312"/>
        <xdr:cNvSpPr/>
      </xdr:nvSpPr>
      <xdr:spPr>
        <a:xfrm>
          <a:off x="7810500" y="640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155329</xdr:rowOff>
    </xdr:from>
    <xdr:ext cx="599010" cy="259045"/>
    <xdr:sp macro="" textlink="">
      <xdr:nvSpPr>
        <xdr:cNvPr id="314" name="テキスト ボックス 313"/>
        <xdr:cNvSpPr txBox="1"/>
      </xdr:nvSpPr>
      <xdr:spPr>
        <a:xfrm>
          <a:off x="7561795" y="649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78013</xdr:rowOff>
    </xdr:from>
    <xdr:to>
      <xdr:col>36</xdr:col>
      <xdr:colOff>165100</xdr:colOff>
      <xdr:row>38</xdr:row>
      <xdr:rowOff>8163</xdr:rowOff>
    </xdr:to>
    <xdr:sp macro="" textlink="">
      <xdr:nvSpPr>
        <xdr:cNvPr id="315" name="楕円 314"/>
        <xdr:cNvSpPr/>
      </xdr:nvSpPr>
      <xdr:spPr>
        <a:xfrm>
          <a:off x="6921500" y="64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170740</xdr:rowOff>
    </xdr:from>
    <xdr:ext cx="599010" cy="259045"/>
    <xdr:sp macro="" textlink="">
      <xdr:nvSpPr>
        <xdr:cNvPr id="316" name="テキスト ボックス 315"/>
        <xdr:cNvSpPr txBox="1"/>
      </xdr:nvSpPr>
      <xdr:spPr>
        <a:xfrm>
          <a:off x="6672795" y="651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26817</xdr:rowOff>
    </xdr:from>
    <xdr:to>
      <xdr:col>55</xdr:col>
      <xdr:colOff>0</xdr:colOff>
      <xdr:row>58</xdr:row>
      <xdr:rowOff>72137</xdr:rowOff>
    </xdr:to>
    <xdr:cxnSp macro="">
      <xdr:nvCxnSpPr>
        <xdr:cNvPr id="343" name="直線コネクタ 342"/>
        <xdr:cNvCxnSpPr/>
      </xdr:nvCxnSpPr>
      <xdr:spPr>
        <a:xfrm>
          <a:off x="9639300" y="9970917"/>
          <a:ext cx="838200" cy="4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26817</xdr:rowOff>
    </xdr:from>
    <xdr:to>
      <xdr:col>50</xdr:col>
      <xdr:colOff>114300</xdr:colOff>
      <xdr:row>58</xdr:row>
      <xdr:rowOff>56207</xdr:rowOff>
    </xdr:to>
    <xdr:cxnSp macro="">
      <xdr:nvCxnSpPr>
        <xdr:cNvPr id="346" name="直線コネクタ 345"/>
        <xdr:cNvCxnSpPr/>
      </xdr:nvCxnSpPr>
      <xdr:spPr>
        <a:xfrm flipV="1">
          <a:off x="8750300" y="9970917"/>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56207</xdr:rowOff>
    </xdr:from>
    <xdr:to>
      <xdr:col>45</xdr:col>
      <xdr:colOff>177800</xdr:colOff>
      <xdr:row>58</xdr:row>
      <xdr:rowOff>62835</xdr:rowOff>
    </xdr:to>
    <xdr:cxnSp macro="">
      <xdr:nvCxnSpPr>
        <xdr:cNvPr id="349" name="直線コネクタ 348"/>
        <xdr:cNvCxnSpPr/>
      </xdr:nvCxnSpPr>
      <xdr:spPr>
        <a:xfrm flipV="1">
          <a:off x="7861300" y="10000307"/>
          <a:ext cx="889000" cy="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62835</xdr:rowOff>
    </xdr:from>
    <xdr:to>
      <xdr:col>41</xdr:col>
      <xdr:colOff>50800</xdr:colOff>
      <xdr:row>58</xdr:row>
      <xdr:rowOff>81933</xdr:rowOff>
    </xdr:to>
    <xdr:cxnSp macro="">
      <xdr:nvCxnSpPr>
        <xdr:cNvPr id="352" name="直線コネクタ 351"/>
        <xdr:cNvCxnSpPr/>
      </xdr:nvCxnSpPr>
      <xdr:spPr>
        <a:xfrm flipV="1">
          <a:off x="6972300" y="10006935"/>
          <a:ext cx="889000" cy="1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21337</xdr:rowOff>
    </xdr:from>
    <xdr:to>
      <xdr:col>55</xdr:col>
      <xdr:colOff>50800</xdr:colOff>
      <xdr:row>58</xdr:row>
      <xdr:rowOff>122937</xdr:rowOff>
    </xdr:to>
    <xdr:sp macro="" textlink="">
      <xdr:nvSpPr>
        <xdr:cNvPr id="362" name="楕円 361"/>
        <xdr:cNvSpPr/>
      </xdr:nvSpPr>
      <xdr:spPr>
        <a:xfrm>
          <a:off x="10426700" y="99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152164</xdr:rowOff>
    </xdr:from>
    <xdr:ext cx="599010" cy="259045"/>
    <xdr:sp macro="" textlink="">
      <xdr:nvSpPr>
        <xdr:cNvPr id="363" name="普通建設事業費該当値テキスト"/>
        <xdr:cNvSpPr txBox="1"/>
      </xdr:nvSpPr>
      <xdr:spPr>
        <a:xfrm>
          <a:off x="10528300" y="975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147467</xdr:rowOff>
    </xdr:from>
    <xdr:to>
      <xdr:col>50</xdr:col>
      <xdr:colOff>165100</xdr:colOff>
      <xdr:row>58</xdr:row>
      <xdr:rowOff>77617</xdr:rowOff>
    </xdr:to>
    <xdr:sp macro="" textlink="">
      <xdr:nvSpPr>
        <xdr:cNvPr id="364" name="楕円 363"/>
        <xdr:cNvSpPr/>
      </xdr:nvSpPr>
      <xdr:spPr>
        <a:xfrm>
          <a:off x="9588500" y="99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94144</xdr:rowOff>
    </xdr:from>
    <xdr:ext cx="599010" cy="259045"/>
    <xdr:sp macro="" textlink="">
      <xdr:nvSpPr>
        <xdr:cNvPr id="365" name="テキスト ボックス 364"/>
        <xdr:cNvSpPr txBox="1"/>
      </xdr:nvSpPr>
      <xdr:spPr>
        <a:xfrm>
          <a:off x="9339795" y="969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5407</xdr:rowOff>
    </xdr:from>
    <xdr:to>
      <xdr:col>46</xdr:col>
      <xdr:colOff>38100</xdr:colOff>
      <xdr:row>58</xdr:row>
      <xdr:rowOff>107007</xdr:rowOff>
    </xdr:to>
    <xdr:sp macro="" textlink="">
      <xdr:nvSpPr>
        <xdr:cNvPr id="366" name="楕円 365"/>
        <xdr:cNvSpPr/>
      </xdr:nvSpPr>
      <xdr:spPr>
        <a:xfrm>
          <a:off x="8699500" y="994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123534</xdr:rowOff>
    </xdr:from>
    <xdr:ext cx="599010" cy="259045"/>
    <xdr:sp macro="" textlink="">
      <xdr:nvSpPr>
        <xdr:cNvPr id="367" name="テキスト ボックス 366"/>
        <xdr:cNvSpPr txBox="1"/>
      </xdr:nvSpPr>
      <xdr:spPr>
        <a:xfrm>
          <a:off x="8450795" y="972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12035</xdr:rowOff>
    </xdr:from>
    <xdr:to>
      <xdr:col>41</xdr:col>
      <xdr:colOff>101600</xdr:colOff>
      <xdr:row>58</xdr:row>
      <xdr:rowOff>113635</xdr:rowOff>
    </xdr:to>
    <xdr:sp macro="" textlink="">
      <xdr:nvSpPr>
        <xdr:cNvPr id="368" name="楕円 367"/>
        <xdr:cNvSpPr/>
      </xdr:nvSpPr>
      <xdr:spPr>
        <a:xfrm>
          <a:off x="7810500" y="995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130162</xdr:rowOff>
    </xdr:from>
    <xdr:ext cx="599010" cy="259045"/>
    <xdr:sp macro="" textlink="">
      <xdr:nvSpPr>
        <xdr:cNvPr id="369" name="テキスト ボックス 368"/>
        <xdr:cNvSpPr txBox="1"/>
      </xdr:nvSpPr>
      <xdr:spPr>
        <a:xfrm>
          <a:off x="7561795" y="973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31133</xdr:rowOff>
    </xdr:from>
    <xdr:to>
      <xdr:col>36</xdr:col>
      <xdr:colOff>165100</xdr:colOff>
      <xdr:row>58</xdr:row>
      <xdr:rowOff>132733</xdr:rowOff>
    </xdr:to>
    <xdr:sp macro="" textlink="">
      <xdr:nvSpPr>
        <xdr:cNvPr id="370" name="楕円 369"/>
        <xdr:cNvSpPr/>
      </xdr:nvSpPr>
      <xdr:spPr>
        <a:xfrm>
          <a:off x="6921500" y="997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123860</xdr:rowOff>
    </xdr:from>
    <xdr:ext cx="599010" cy="259045"/>
    <xdr:sp macro="" textlink="">
      <xdr:nvSpPr>
        <xdr:cNvPr id="371" name="テキスト ボックス 370"/>
        <xdr:cNvSpPr txBox="1"/>
      </xdr:nvSpPr>
      <xdr:spPr>
        <a:xfrm>
          <a:off x="6672795" y="1006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398" name="直線コネクタ 397"/>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127845</xdr:rowOff>
    </xdr:from>
    <xdr:to>
      <xdr:col>50</xdr:col>
      <xdr:colOff>114300</xdr:colOff>
      <xdr:row>78</xdr:row>
      <xdr:rowOff>139700</xdr:rowOff>
    </xdr:to>
    <xdr:cxnSp macro="">
      <xdr:nvCxnSpPr>
        <xdr:cNvPr id="401" name="直線コネクタ 400"/>
        <xdr:cNvCxnSpPr/>
      </xdr:nvCxnSpPr>
      <xdr:spPr>
        <a:xfrm>
          <a:off x="8750300" y="13500945"/>
          <a:ext cx="8890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127845</xdr:rowOff>
    </xdr:from>
    <xdr:to>
      <xdr:col>45</xdr:col>
      <xdr:colOff>177800</xdr:colOff>
      <xdr:row>78</xdr:row>
      <xdr:rowOff>137029</xdr:rowOff>
    </xdr:to>
    <xdr:cxnSp macro="">
      <xdr:nvCxnSpPr>
        <xdr:cNvPr id="404" name="直線コネクタ 403"/>
        <xdr:cNvCxnSpPr/>
      </xdr:nvCxnSpPr>
      <xdr:spPr>
        <a:xfrm flipV="1">
          <a:off x="7861300" y="13500945"/>
          <a:ext cx="889000" cy="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136496</xdr:rowOff>
    </xdr:from>
    <xdr:to>
      <xdr:col>41</xdr:col>
      <xdr:colOff>50800</xdr:colOff>
      <xdr:row>78</xdr:row>
      <xdr:rowOff>137029</xdr:rowOff>
    </xdr:to>
    <xdr:cxnSp macro="">
      <xdr:nvCxnSpPr>
        <xdr:cNvPr id="407" name="直線コネクタ 406"/>
        <xdr:cNvCxnSpPr/>
      </xdr:nvCxnSpPr>
      <xdr:spPr>
        <a:xfrm>
          <a:off x="6972300" y="1350959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7" name="楕円 416"/>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249299" cy="259045"/>
    <xdr:sp macro="" textlink="">
      <xdr:nvSpPr>
        <xdr:cNvPr id="418" name="普通建設事業費 （ うち新規整備　）該当値テキスト"/>
        <xdr:cNvSpPr txBox="1"/>
      </xdr:nvSpPr>
      <xdr:spPr>
        <a:xfrm>
          <a:off x="10528300" y="13425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19" name="楕円 418"/>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0" name="テキスト ボックス 419"/>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77045</xdr:rowOff>
    </xdr:from>
    <xdr:to>
      <xdr:col>46</xdr:col>
      <xdr:colOff>38100</xdr:colOff>
      <xdr:row>79</xdr:row>
      <xdr:rowOff>7195</xdr:rowOff>
    </xdr:to>
    <xdr:sp macro="" textlink="">
      <xdr:nvSpPr>
        <xdr:cNvPr id="421" name="楕円 420"/>
        <xdr:cNvSpPr/>
      </xdr:nvSpPr>
      <xdr:spPr>
        <a:xfrm>
          <a:off x="8699500" y="134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169772</xdr:rowOff>
    </xdr:from>
    <xdr:ext cx="534377" cy="259045"/>
    <xdr:sp macro="" textlink="">
      <xdr:nvSpPr>
        <xdr:cNvPr id="422" name="テキスト ボックス 421"/>
        <xdr:cNvSpPr txBox="1"/>
      </xdr:nvSpPr>
      <xdr:spPr>
        <a:xfrm>
          <a:off x="8483111" y="135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86229</xdr:rowOff>
    </xdr:from>
    <xdr:to>
      <xdr:col>41</xdr:col>
      <xdr:colOff>101600</xdr:colOff>
      <xdr:row>79</xdr:row>
      <xdr:rowOff>16379</xdr:rowOff>
    </xdr:to>
    <xdr:sp macro="" textlink="">
      <xdr:nvSpPr>
        <xdr:cNvPr id="423" name="楕円 422"/>
        <xdr:cNvSpPr/>
      </xdr:nvSpPr>
      <xdr:spPr>
        <a:xfrm>
          <a:off x="7810500" y="1345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7506</xdr:rowOff>
    </xdr:from>
    <xdr:ext cx="534377" cy="259045"/>
    <xdr:sp macro="" textlink="">
      <xdr:nvSpPr>
        <xdr:cNvPr id="424" name="テキスト ボックス 423"/>
        <xdr:cNvSpPr txBox="1"/>
      </xdr:nvSpPr>
      <xdr:spPr>
        <a:xfrm>
          <a:off x="7594111" y="135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85696</xdr:rowOff>
    </xdr:from>
    <xdr:to>
      <xdr:col>36</xdr:col>
      <xdr:colOff>165100</xdr:colOff>
      <xdr:row>79</xdr:row>
      <xdr:rowOff>15846</xdr:rowOff>
    </xdr:to>
    <xdr:sp macro="" textlink="">
      <xdr:nvSpPr>
        <xdr:cNvPr id="425" name="楕円 424"/>
        <xdr:cNvSpPr/>
      </xdr:nvSpPr>
      <xdr:spPr>
        <a:xfrm>
          <a:off x="6921500" y="134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6973</xdr:rowOff>
    </xdr:from>
    <xdr:ext cx="534377" cy="259045"/>
    <xdr:sp macro="" textlink="">
      <xdr:nvSpPr>
        <xdr:cNvPr id="426" name="テキスト ボックス 425"/>
        <xdr:cNvSpPr txBox="1"/>
      </xdr:nvSpPr>
      <xdr:spPr>
        <a:xfrm>
          <a:off x="6705111" y="1355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129973</xdr:rowOff>
    </xdr:from>
    <xdr:to>
      <xdr:col>55</xdr:col>
      <xdr:colOff>0</xdr:colOff>
      <xdr:row>97</xdr:row>
      <xdr:rowOff>58626</xdr:rowOff>
    </xdr:to>
    <xdr:cxnSp macro="">
      <xdr:nvCxnSpPr>
        <xdr:cNvPr id="455" name="直線コネクタ 454"/>
        <xdr:cNvCxnSpPr/>
      </xdr:nvCxnSpPr>
      <xdr:spPr>
        <a:xfrm>
          <a:off x="9639300" y="16246273"/>
          <a:ext cx="838200" cy="44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129973</xdr:rowOff>
    </xdr:from>
    <xdr:to>
      <xdr:col>50</xdr:col>
      <xdr:colOff>114300</xdr:colOff>
      <xdr:row>98</xdr:row>
      <xdr:rowOff>48161</xdr:rowOff>
    </xdr:to>
    <xdr:cxnSp macro="">
      <xdr:nvCxnSpPr>
        <xdr:cNvPr id="458" name="直線コネクタ 457"/>
        <xdr:cNvCxnSpPr/>
      </xdr:nvCxnSpPr>
      <xdr:spPr>
        <a:xfrm flipV="1">
          <a:off x="8750300" y="16246273"/>
          <a:ext cx="889000" cy="60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25808</xdr:rowOff>
    </xdr:from>
    <xdr:to>
      <xdr:col>45</xdr:col>
      <xdr:colOff>177800</xdr:colOff>
      <xdr:row>98</xdr:row>
      <xdr:rowOff>48161</xdr:rowOff>
    </xdr:to>
    <xdr:cxnSp macro="">
      <xdr:nvCxnSpPr>
        <xdr:cNvPr id="461" name="直線コネクタ 460"/>
        <xdr:cNvCxnSpPr/>
      </xdr:nvCxnSpPr>
      <xdr:spPr>
        <a:xfrm>
          <a:off x="7861300" y="16827908"/>
          <a:ext cx="889000" cy="2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25808</xdr:rowOff>
    </xdr:from>
    <xdr:to>
      <xdr:col>41</xdr:col>
      <xdr:colOff>50800</xdr:colOff>
      <xdr:row>98</xdr:row>
      <xdr:rowOff>106273</xdr:rowOff>
    </xdr:to>
    <xdr:cxnSp macro="">
      <xdr:nvCxnSpPr>
        <xdr:cNvPr id="464" name="直線コネクタ 463"/>
        <xdr:cNvCxnSpPr/>
      </xdr:nvCxnSpPr>
      <xdr:spPr>
        <a:xfrm flipV="1">
          <a:off x="6972300" y="16827908"/>
          <a:ext cx="889000" cy="8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7826</xdr:rowOff>
    </xdr:from>
    <xdr:to>
      <xdr:col>55</xdr:col>
      <xdr:colOff>50800</xdr:colOff>
      <xdr:row>97</xdr:row>
      <xdr:rowOff>109426</xdr:rowOff>
    </xdr:to>
    <xdr:sp macro="" textlink="">
      <xdr:nvSpPr>
        <xdr:cNvPr id="474" name="楕円 473"/>
        <xdr:cNvSpPr/>
      </xdr:nvSpPr>
      <xdr:spPr>
        <a:xfrm>
          <a:off x="10426700" y="1663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30703</xdr:rowOff>
    </xdr:from>
    <xdr:ext cx="599010" cy="259045"/>
    <xdr:sp macro="" textlink="">
      <xdr:nvSpPr>
        <xdr:cNvPr id="475" name="普通建設事業費 （ うち更新整備　）該当値テキスト"/>
        <xdr:cNvSpPr txBox="1"/>
      </xdr:nvSpPr>
      <xdr:spPr>
        <a:xfrm>
          <a:off x="10528300" y="1648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79173</xdr:rowOff>
    </xdr:from>
    <xdr:to>
      <xdr:col>50</xdr:col>
      <xdr:colOff>165100</xdr:colOff>
      <xdr:row>95</xdr:row>
      <xdr:rowOff>9323</xdr:rowOff>
    </xdr:to>
    <xdr:sp macro="" textlink="">
      <xdr:nvSpPr>
        <xdr:cNvPr id="476" name="楕円 475"/>
        <xdr:cNvSpPr/>
      </xdr:nvSpPr>
      <xdr:spPr>
        <a:xfrm>
          <a:off x="9588500" y="1619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25850</xdr:rowOff>
    </xdr:from>
    <xdr:ext cx="599010" cy="259045"/>
    <xdr:sp macro="" textlink="">
      <xdr:nvSpPr>
        <xdr:cNvPr id="477" name="テキスト ボックス 476"/>
        <xdr:cNvSpPr txBox="1"/>
      </xdr:nvSpPr>
      <xdr:spPr>
        <a:xfrm>
          <a:off x="9339795" y="159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168811</xdr:rowOff>
    </xdr:from>
    <xdr:to>
      <xdr:col>46</xdr:col>
      <xdr:colOff>38100</xdr:colOff>
      <xdr:row>98</xdr:row>
      <xdr:rowOff>98961</xdr:rowOff>
    </xdr:to>
    <xdr:sp macro="" textlink="">
      <xdr:nvSpPr>
        <xdr:cNvPr id="478" name="楕円 477"/>
        <xdr:cNvSpPr/>
      </xdr:nvSpPr>
      <xdr:spPr>
        <a:xfrm>
          <a:off x="8699500" y="167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90088</xdr:rowOff>
    </xdr:from>
    <xdr:ext cx="534377" cy="259045"/>
    <xdr:sp macro="" textlink="">
      <xdr:nvSpPr>
        <xdr:cNvPr id="479" name="テキスト ボックス 478"/>
        <xdr:cNvSpPr txBox="1"/>
      </xdr:nvSpPr>
      <xdr:spPr>
        <a:xfrm>
          <a:off x="8483111" y="1689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146458</xdr:rowOff>
    </xdr:from>
    <xdr:to>
      <xdr:col>41</xdr:col>
      <xdr:colOff>101600</xdr:colOff>
      <xdr:row>98</xdr:row>
      <xdr:rowOff>76608</xdr:rowOff>
    </xdr:to>
    <xdr:sp macro="" textlink="">
      <xdr:nvSpPr>
        <xdr:cNvPr id="480" name="楕円 479"/>
        <xdr:cNvSpPr/>
      </xdr:nvSpPr>
      <xdr:spPr>
        <a:xfrm>
          <a:off x="7810500" y="1677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67735</xdr:rowOff>
    </xdr:from>
    <xdr:ext cx="534377" cy="259045"/>
    <xdr:sp macro="" textlink="">
      <xdr:nvSpPr>
        <xdr:cNvPr id="481" name="テキスト ボックス 480"/>
        <xdr:cNvSpPr txBox="1"/>
      </xdr:nvSpPr>
      <xdr:spPr>
        <a:xfrm>
          <a:off x="7594111" y="1686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55473</xdr:rowOff>
    </xdr:from>
    <xdr:to>
      <xdr:col>36</xdr:col>
      <xdr:colOff>165100</xdr:colOff>
      <xdr:row>98</xdr:row>
      <xdr:rowOff>157073</xdr:rowOff>
    </xdr:to>
    <xdr:sp macro="" textlink="">
      <xdr:nvSpPr>
        <xdr:cNvPr id="482" name="楕円 481"/>
        <xdr:cNvSpPr/>
      </xdr:nvSpPr>
      <xdr:spPr>
        <a:xfrm>
          <a:off x="6921500" y="1685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148200</xdr:rowOff>
    </xdr:from>
    <xdr:ext cx="534377" cy="259045"/>
    <xdr:sp macro="" textlink="">
      <xdr:nvSpPr>
        <xdr:cNvPr id="483" name="テキスト ボックス 482"/>
        <xdr:cNvSpPr txBox="1"/>
      </xdr:nvSpPr>
      <xdr:spPr>
        <a:xfrm>
          <a:off x="6705111" y="169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114831</xdr:rowOff>
    </xdr:from>
    <xdr:to>
      <xdr:col>85</xdr:col>
      <xdr:colOff>127000</xdr:colOff>
      <xdr:row>38</xdr:row>
      <xdr:rowOff>139700</xdr:rowOff>
    </xdr:to>
    <xdr:cxnSp macro="">
      <xdr:nvCxnSpPr>
        <xdr:cNvPr id="510" name="直線コネクタ 509"/>
        <xdr:cNvCxnSpPr/>
      </xdr:nvCxnSpPr>
      <xdr:spPr>
        <a:xfrm flipV="1">
          <a:off x="15481300" y="6629931"/>
          <a:ext cx="838200" cy="2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107710</xdr:rowOff>
    </xdr:from>
    <xdr:to>
      <xdr:col>76</xdr:col>
      <xdr:colOff>114300</xdr:colOff>
      <xdr:row>38</xdr:row>
      <xdr:rowOff>139700</xdr:rowOff>
    </xdr:to>
    <xdr:cxnSp macro="">
      <xdr:nvCxnSpPr>
        <xdr:cNvPr id="516" name="直線コネクタ 515"/>
        <xdr:cNvCxnSpPr/>
      </xdr:nvCxnSpPr>
      <xdr:spPr>
        <a:xfrm>
          <a:off x="13703300" y="6622810"/>
          <a:ext cx="889000" cy="3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72812</xdr:rowOff>
    </xdr:from>
    <xdr:to>
      <xdr:col>71</xdr:col>
      <xdr:colOff>177800</xdr:colOff>
      <xdr:row>38</xdr:row>
      <xdr:rowOff>107710</xdr:rowOff>
    </xdr:to>
    <xdr:cxnSp macro="">
      <xdr:nvCxnSpPr>
        <xdr:cNvPr id="519" name="直線コネクタ 518"/>
        <xdr:cNvCxnSpPr/>
      </xdr:nvCxnSpPr>
      <xdr:spPr>
        <a:xfrm>
          <a:off x="12814300" y="6587912"/>
          <a:ext cx="889000" cy="3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64031</xdr:rowOff>
    </xdr:from>
    <xdr:to>
      <xdr:col>85</xdr:col>
      <xdr:colOff>177800</xdr:colOff>
      <xdr:row>38</xdr:row>
      <xdr:rowOff>165631</xdr:rowOff>
    </xdr:to>
    <xdr:sp macro="" textlink="">
      <xdr:nvSpPr>
        <xdr:cNvPr id="529" name="楕円 528"/>
        <xdr:cNvSpPr/>
      </xdr:nvSpPr>
      <xdr:spPr>
        <a:xfrm>
          <a:off x="16268700" y="657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9732</xdr:rowOff>
    </xdr:from>
    <xdr:ext cx="534377" cy="259045"/>
    <xdr:sp macro="" textlink="">
      <xdr:nvSpPr>
        <xdr:cNvPr id="530" name="災害復旧事業費該当値テキスト"/>
        <xdr:cNvSpPr txBox="1"/>
      </xdr:nvSpPr>
      <xdr:spPr>
        <a:xfrm>
          <a:off x="16370300" y="65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56910</xdr:rowOff>
    </xdr:from>
    <xdr:to>
      <xdr:col>72</xdr:col>
      <xdr:colOff>38100</xdr:colOff>
      <xdr:row>38</xdr:row>
      <xdr:rowOff>158510</xdr:rowOff>
    </xdr:to>
    <xdr:sp macro="" textlink="">
      <xdr:nvSpPr>
        <xdr:cNvPr id="535" name="楕円 534"/>
        <xdr:cNvSpPr/>
      </xdr:nvSpPr>
      <xdr:spPr>
        <a:xfrm>
          <a:off x="13652500" y="657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149637</xdr:rowOff>
    </xdr:from>
    <xdr:ext cx="534377" cy="259045"/>
    <xdr:sp macro="" textlink="">
      <xdr:nvSpPr>
        <xdr:cNvPr id="536" name="テキスト ボックス 535"/>
        <xdr:cNvSpPr txBox="1"/>
      </xdr:nvSpPr>
      <xdr:spPr>
        <a:xfrm>
          <a:off x="13436111" y="666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22012</xdr:rowOff>
    </xdr:from>
    <xdr:to>
      <xdr:col>67</xdr:col>
      <xdr:colOff>101600</xdr:colOff>
      <xdr:row>38</xdr:row>
      <xdr:rowOff>123612</xdr:rowOff>
    </xdr:to>
    <xdr:sp macro="" textlink="">
      <xdr:nvSpPr>
        <xdr:cNvPr id="537" name="楕円 536"/>
        <xdr:cNvSpPr/>
      </xdr:nvSpPr>
      <xdr:spPr>
        <a:xfrm>
          <a:off x="12763500" y="653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140138</xdr:rowOff>
    </xdr:from>
    <xdr:ext cx="534377" cy="259045"/>
    <xdr:sp macro="" textlink="">
      <xdr:nvSpPr>
        <xdr:cNvPr id="538" name="テキスト ボックス 537"/>
        <xdr:cNvSpPr txBox="1"/>
      </xdr:nvSpPr>
      <xdr:spPr>
        <a:xfrm>
          <a:off x="12547111" y="631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165658</xdr:rowOff>
    </xdr:from>
    <xdr:to>
      <xdr:col>85</xdr:col>
      <xdr:colOff>127000</xdr:colOff>
      <xdr:row>78</xdr:row>
      <xdr:rowOff>14652</xdr:rowOff>
    </xdr:to>
    <xdr:cxnSp macro="">
      <xdr:nvCxnSpPr>
        <xdr:cNvPr id="622" name="直線コネクタ 621"/>
        <xdr:cNvCxnSpPr/>
      </xdr:nvCxnSpPr>
      <xdr:spPr>
        <a:xfrm flipV="1">
          <a:off x="15481300" y="13367308"/>
          <a:ext cx="8382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14652</xdr:rowOff>
    </xdr:from>
    <xdr:to>
      <xdr:col>81</xdr:col>
      <xdr:colOff>50800</xdr:colOff>
      <xdr:row>78</xdr:row>
      <xdr:rowOff>21484</xdr:rowOff>
    </xdr:to>
    <xdr:cxnSp macro="">
      <xdr:nvCxnSpPr>
        <xdr:cNvPr id="625" name="直線コネクタ 624"/>
        <xdr:cNvCxnSpPr/>
      </xdr:nvCxnSpPr>
      <xdr:spPr>
        <a:xfrm flipV="1">
          <a:off x="14592300" y="13387752"/>
          <a:ext cx="8890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164077</xdr:rowOff>
    </xdr:from>
    <xdr:to>
      <xdr:col>76</xdr:col>
      <xdr:colOff>114300</xdr:colOff>
      <xdr:row>78</xdr:row>
      <xdr:rowOff>21484</xdr:rowOff>
    </xdr:to>
    <xdr:cxnSp macro="">
      <xdr:nvCxnSpPr>
        <xdr:cNvPr id="628" name="直線コネクタ 627"/>
        <xdr:cNvCxnSpPr/>
      </xdr:nvCxnSpPr>
      <xdr:spPr>
        <a:xfrm>
          <a:off x="13703300" y="13194277"/>
          <a:ext cx="889000" cy="20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164077</xdr:rowOff>
    </xdr:from>
    <xdr:to>
      <xdr:col>71</xdr:col>
      <xdr:colOff>177800</xdr:colOff>
      <xdr:row>78</xdr:row>
      <xdr:rowOff>5837</xdr:rowOff>
    </xdr:to>
    <xdr:cxnSp macro="">
      <xdr:nvCxnSpPr>
        <xdr:cNvPr id="631" name="直線コネクタ 630"/>
        <xdr:cNvCxnSpPr/>
      </xdr:nvCxnSpPr>
      <xdr:spPr>
        <a:xfrm flipV="1">
          <a:off x="12814300" y="13194277"/>
          <a:ext cx="889000" cy="18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114858</xdr:rowOff>
    </xdr:from>
    <xdr:to>
      <xdr:col>85</xdr:col>
      <xdr:colOff>177800</xdr:colOff>
      <xdr:row>78</xdr:row>
      <xdr:rowOff>45008</xdr:rowOff>
    </xdr:to>
    <xdr:sp macro="" textlink="">
      <xdr:nvSpPr>
        <xdr:cNvPr id="641" name="楕円 640"/>
        <xdr:cNvSpPr/>
      </xdr:nvSpPr>
      <xdr:spPr>
        <a:xfrm>
          <a:off x="16268700" y="133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93285</xdr:rowOff>
    </xdr:from>
    <xdr:ext cx="599010" cy="259045"/>
    <xdr:sp macro="" textlink="">
      <xdr:nvSpPr>
        <xdr:cNvPr id="642" name="公債費該当値テキスト"/>
        <xdr:cNvSpPr txBox="1"/>
      </xdr:nvSpPr>
      <xdr:spPr>
        <a:xfrm>
          <a:off x="16370300" y="1329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135302</xdr:rowOff>
    </xdr:from>
    <xdr:to>
      <xdr:col>81</xdr:col>
      <xdr:colOff>101600</xdr:colOff>
      <xdr:row>78</xdr:row>
      <xdr:rowOff>65452</xdr:rowOff>
    </xdr:to>
    <xdr:sp macro="" textlink="">
      <xdr:nvSpPr>
        <xdr:cNvPr id="643" name="楕円 642"/>
        <xdr:cNvSpPr/>
      </xdr:nvSpPr>
      <xdr:spPr>
        <a:xfrm>
          <a:off x="15430500" y="133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56579</xdr:rowOff>
    </xdr:from>
    <xdr:ext cx="599010" cy="259045"/>
    <xdr:sp macro="" textlink="">
      <xdr:nvSpPr>
        <xdr:cNvPr id="644" name="テキスト ボックス 643"/>
        <xdr:cNvSpPr txBox="1"/>
      </xdr:nvSpPr>
      <xdr:spPr>
        <a:xfrm>
          <a:off x="15181795" y="1342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142134</xdr:rowOff>
    </xdr:from>
    <xdr:to>
      <xdr:col>76</xdr:col>
      <xdr:colOff>165100</xdr:colOff>
      <xdr:row>78</xdr:row>
      <xdr:rowOff>72284</xdr:rowOff>
    </xdr:to>
    <xdr:sp macro="" textlink="">
      <xdr:nvSpPr>
        <xdr:cNvPr id="645" name="楕円 644"/>
        <xdr:cNvSpPr/>
      </xdr:nvSpPr>
      <xdr:spPr>
        <a:xfrm>
          <a:off x="14541500" y="133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63411</xdr:rowOff>
    </xdr:from>
    <xdr:ext cx="599010" cy="259045"/>
    <xdr:sp macro="" textlink="">
      <xdr:nvSpPr>
        <xdr:cNvPr id="646" name="テキスト ボックス 645"/>
        <xdr:cNvSpPr txBox="1"/>
      </xdr:nvSpPr>
      <xdr:spPr>
        <a:xfrm>
          <a:off x="14292795" y="134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113277</xdr:rowOff>
    </xdr:from>
    <xdr:to>
      <xdr:col>72</xdr:col>
      <xdr:colOff>38100</xdr:colOff>
      <xdr:row>77</xdr:row>
      <xdr:rowOff>43427</xdr:rowOff>
    </xdr:to>
    <xdr:sp macro="" textlink="">
      <xdr:nvSpPr>
        <xdr:cNvPr id="647" name="楕円 646"/>
        <xdr:cNvSpPr/>
      </xdr:nvSpPr>
      <xdr:spPr>
        <a:xfrm>
          <a:off x="13652500" y="131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59953</xdr:rowOff>
    </xdr:from>
    <xdr:ext cx="599010" cy="259045"/>
    <xdr:sp macro="" textlink="">
      <xdr:nvSpPr>
        <xdr:cNvPr id="648" name="テキスト ボックス 647"/>
        <xdr:cNvSpPr txBox="1"/>
      </xdr:nvSpPr>
      <xdr:spPr>
        <a:xfrm>
          <a:off x="13403795" y="1291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126487</xdr:rowOff>
    </xdr:from>
    <xdr:to>
      <xdr:col>67</xdr:col>
      <xdr:colOff>101600</xdr:colOff>
      <xdr:row>78</xdr:row>
      <xdr:rowOff>56637</xdr:rowOff>
    </xdr:to>
    <xdr:sp macro="" textlink="">
      <xdr:nvSpPr>
        <xdr:cNvPr id="649" name="楕円 648"/>
        <xdr:cNvSpPr/>
      </xdr:nvSpPr>
      <xdr:spPr>
        <a:xfrm>
          <a:off x="12763500" y="133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47764</xdr:rowOff>
    </xdr:from>
    <xdr:ext cx="599010" cy="259045"/>
    <xdr:sp macro="" textlink="">
      <xdr:nvSpPr>
        <xdr:cNvPr id="650" name="テキスト ボックス 649"/>
        <xdr:cNvSpPr txBox="1"/>
      </xdr:nvSpPr>
      <xdr:spPr>
        <a:xfrm>
          <a:off x="12514795" y="1342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66535</xdr:rowOff>
    </xdr:from>
    <xdr:to>
      <xdr:col>85</xdr:col>
      <xdr:colOff>127000</xdr:colOff>
      <xdr:row>98</xdr:row>
      <xdr:rowOff>83040</xdr:rowOff>
    </xdr:to>
    <xdr:cxnSp macro="">
      <xdr:nvCxnSpPr>
        <xdr:cNvPr id="677" name="直線コネクタ 676"/>
        <xdr:cNvCxnSpPr/>
      </xdr:nvCxnSpPr>
      <xdr:spPr>
        <a:xfrm flipV="1">
          <a:off x="15481300" y="16868635"/>
          <a:ext cx="8382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83040</xdr:rowOff>
    </xdr:from>
    <xdr:to>
      <xdr:col>81</xdr:col>
      <xdr:colOff>50800</xdr:colOff>
      <xdr:row>98</xdr:row>
      <xdr:rowOff>92785</xdr:rowOff>
    </xdr:to>
    <xdr:cxnSp macro="">
      <xdr:nvCxnSpPr>
        <xdr:cNvPr id="680" name="直線コネクタ 679"/>
        <xdr:cNvCxnSpPr/>
      </xdr:nvCxnSpPr>
      <xdr:spPr>
        <a:xfrm flipV="1">
          <a:off x="14592300" y="16885140"/>
          <a:ext cx="889000" cy="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92785</xdr:rowOff>
    </xdr:from>
    <xdr:to>
      <xdr:col>76</xdr:col>
      <xdr:colOff>114300</xdr:colOff>
      <xdr:row>98</xdr:row>
      <xdr:rowOff>102287</xdr:rowOff>
    </xdr:to>
    <xdr:cxnSp macro="">
      <xdr:nvCxnSpPr>
        <xdr:cNvPr id="683" name="直線コネクタ 682"/>
        <xdr:cNvCxnSpPr/>
      </xdr:nvCxnSpPr>
      <xdr:spPr>
        <a:xfrm flipV="1">
          <a:off x="13703300" y="16894885"/>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102287</xdr:rowOff>
    </xdr:from>
    <xdr:to>
      <xdr:col>71</xdr:col>
      <xdr:colOff>177800</xdr:colOff>
      <xdr:row>98</xdr:row>
      <xdr:rowOff>123220</xdr:rowOff>
    </xdr:to>
    <xdr:cxnSp macro="">
      <xdr:nvCxnSpPr>
        <xdr:cNvPr id="686" name="直線コネクタ 685"/>
        <xdr:cNvCxnSpPr/>
      </xdr:nvCxnSpPr>
      <xdr:spPr>
        <a:xfrm flipV="1">
          <a:off x="12814300" y="16904387"/>
          <a:ext cx="8890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15735</xdr:rowOff>
    </xdr:from>
    <xdr:to>
      <xdr:col>85</xdr:col>
      <xdr:colOff>177800</xdr:colOff>
      <xdr:row>98</xdr:row>
      <xdr:rowOff>117335</xdr:rowOff>
    </xdr:to>
    <xdr:sp macro="" textlink="">
      <xdr:nvSpPr>
        <xdr:cNvPr id="696" name="楕円 695"/>
        <xdr:cNvSpPr/>
      </xdr:nvSpPr>
      <xdr:spPr>
        <a:xfrm>
          <a:off x="16268700" y="168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146562</xdr:rowOff>
    </xdr:from>
    <xdr:ext cx="599010" cy="259045"/>
    <xdr:sp macro="" textlink="">
      <xdr:nvSpPr>
        <xdr:cNvPr id="697" name="積立金該当値テキスト"/>
        <xdr:cNvSpPr txBox="1"/>
      </xdr:nvSpPr>
      <xdr:spPr>
        <a:xfrm>
          <a:off x="16370300" y="1660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32240</xdr:rowOff>
    </xdr:from>
    <xdr:to>
      <xdr:col>81</xdr:col>
      <xdr:colOff>101600</xdr:colOff>
      <xdr:row>98</xdr:row>
      <xdr:rowOff>133840</xdr:rowOff>
    </xdr:to>
    <xdr:sp macro="" textlink="">
      <xdr:nvSpPr>
        <xdr:cNvPr id="698" name="楕円 697"/>
        <xdr:cNvSpPr/>
      </xdr:nvSpPr>
      <xdr:spPr>
        <a:xfrm>
          <a:off x="15430500" y="168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150367</xdr:rowOff>
    </xdr:from>
    <xdr:ext cx="599010" cy="259045"/>
    <xdr:sp macro="" textlink="">
      <xdr:nvSpPr>
        <xdr:cNvPr id="699" name="テキスト ボックス 698"/>
        <xdr:cNvSpPr txBox="1"/>
      </xdr:nvSpPr>
      <xdr:spPr>
        <a:xfrm>
          <a:off x="15181795" y="1660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41985</xdr:rowOff>
    </xdr:from>
    <xdr:to>
      <xdr:col>76</xdr:col>
      <xdr:colOff>165100</xdr:colOff>
      <xdr:row>98</xdr:row>
      <xdr:rowOff>143585</xdr:rowOff>
    </xdr:to>
    <xdr:sp macro="" textlink="">
      <xdr:nvSpPr>
        <xdr:cNvPr id="700" name="楕円 699"/>
        <xdr:cNvSpPr/>
      </xdr:nvSpPr>
      <xdr:spPr>
        <a:xfrm>
          <a:off x="14541500" y="1684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160112</xdr:rowOff>
    </xdr:from>
    <xdr:ext cx="599010" cy="259045"/>
    <xdr:sp macro="" textlink="">
      <xdr:nvSpPr>
        <xdr:cNvPr id="701" name="テキスト ボックス 700"/>
        <xdr:cNvSpPr txBox="1"/>
      </xdr:nvSpPr>
      <xdr:spPr>
        <a:xfrm>
          <a:off x="14292795" y="16619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51487</xdr:rowOff>
    </xdr:from>
    <xdr:to>
      <xdr:col>72</xdr:col>
      <xdr:colOff>38100</xdr:colOff>
      <xdr:row>98</xdr:row>
      <xdr:rowOff>153087</xdr:rowOff>
    </xdr:to>
    <xdr:sp macro="" textlink="">
      <xdr:nvSpPr>
        <xdr:cNvPr id="702" name="楕円 701"/>
        <xdr:cNvSpPr/>
      </xdr:nvSpPr>
      <xdr:spPr>
        <a:xfrm>
          <a:off x="13652500" y="1685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169614</xdr:rowOff>
    </xdr:from>
    <xdr:ext cx="534377" cy="259045"/>
    <xdr:sp macro="" textlink="">
      <xdr:nvSpPr>
        <xdr:cNvPr id="703" name="テキスト ボックス 702"/>
        <xdr:cNvSpPr txBox="1"/>
      </xdr:nvSpPr>
      <xdr:spPr>
        <a:xfrm>
          <a:off x="13436111" y="1662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72420</xdr:rowOff>
    </xdr:from>
    <xdr:to>
      <xdr:col>67</xdr:col>
      <xdr:colOff>101600</xdr:colOff>
      <xdr:row>99</xdr:row>
      <xdr:rowOff>2570</xdr:rowOff>
    </xdr:to>
    <xdr:sp macro="" textlink="">
      <xdr:nvSpPr>
        <xdr:cNvPr id="704" name="楕円 703"/>
        <xdr:cNvSpPr/>
      </xdr:nvSpPr>
      <xdr:spPr>
        <a:xfrm>
          <a:off x="12763500" y="168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165147</xdr:rowOff>
    </xdr:from>
    <xdr:ext cx="534377" cy="259045"/>
    <xdr:sp macro="" textlink="">
      <xdr:nvSpPr>
        <xdr:cNvPr id="705" name="テキスト ボックス 704"/>
        <xdr:cNvSpPr txBox="1"/>
      </xdr:nvSpPr>
      <xdr:spPr>
        <a:xfrm>
          <a:off x="12547111" y="1696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96038</xdr:rowOff>
    </xdr:from>
    <xdr:to>
      <xdr:col>116</xdr:col>
      <xdr:colOff>63500</xdr:colOff>
      <xdr:row>39</xdr:row>
      <xdr:rowOff>97866</xdr:rowOff>
    </xdr:to>
    <xdr:cxnSp macro="">
      <xdr:nvCxnSpPr>
        <xdr:cNvPr id="736" name="直線コネクタ 735"/>
        <xdr:cNvCxnSpPr/>
      </xdr:nvCxnSpPr>
      <xdr:spPr>
        <a:xfrm>
          <a:off x="21323300" y="6782588"/>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94568</xdr:rowOff>
    </xdr:from>
    <xdr:to>
      <xdr:col>111</xdr:col>
      <xdr:colOff>177800</xdr:colOff>
      <xdr:row>39</xdr:row>
      <xdr:rowOff>96038</xdr:rowOff>
    </xdr:to>
    <xdr:cxnSp macro="">
      <xdr:nvCxnSpPr>
        <xdr:cNvPr id="739" name="直線コネクタ 738"/>
        <xdr:cNvCxnSpPr/>
      </xdr:nvCxnSpPr>
      <xdr:spPr>
        <a:xfrm>
          <a:off x="20434300" y="6781118"/>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89767</xdr:rowOff>
    </xdr:from>
    <xdr:to>
      <xdr:col>107</xdr:col>
      <xdr:colOff>50800</xdr:colOff>
      <xdr:row>39</xdr:row>
      <xdr:rowOff>94568</xdr:rowOff>
    </xdr:to>
    <xdr:cxnSp macro="">
      <xdr:nvCxnSpPr>
        <xdr:cNvPr id="742" name="直線コネクタ 741"/>
        <xdr:cNvCxnSpPr/>
      </xdr:nvCxnSpPr>
      <xdr:spPr>
        <a:xfrm>
          <a:off x="19545300" y="6776317"/>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85489</xdr:rowOff>
    </xdr:from>
    <xdr:to>
      <xdr:col>102</xdr:col>
      <xdr:colOff>114300</xdr:colOff>
      <xdr:row>39</xdr:row>
      <xdr:rowOff>89767</xdr:rowOff>
    </xdr:to>
    <xdr:cxnSp macro="">
      <xdr:nvCxnSpPr>
        <xdr:cNvPr id="745" name="直線コネクタ 744"/>
        <xdr:cNvCxnSpPr/>
      </xdr:nvCxnSpPr>
      <xdr:spPr>
        <a:xfrm>
          <a:off x="18656300" y="6772039"/>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47066</xdr:rowOff>
    </xdr:from>
    <xdr:to>
      <xdr:col>116</xdr:col>
      <xdr:colOff>114300</xdr:colOff>
      <xdr:row>39</xdr:row>
      <xdr:rowOff>148666</xdr:rowOff>
    </xdr:to>
    <xdr:sp macro="" textlink="">
      <xdr:nvSpPr>
        <xdr:cNvPr id="755" name="楕円 754"/>
        <xdr:cNvSpPr/>
      </xdr:nvSpPr>
      <xdr:spPr>
        <a:xfrm>
          <a:off x="22110700" y="6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133443</xdr:rowOff>
    </xdr:from>
    <xdr:ext cx="313932" cy="259045"/>
    <xdr:sp macro="" textlink="">
      <xdr:nvSpPr>
        <xdr:cNvPr id="756" name="投資及び出資金該当値テキスト"/>
        <xdr:cNvSpPr txBox="1"/>
      </xdr:nvSpPr>
      <xdr:spPr>
        <a:xfrm>
          <a:off x="22212300" y="6648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45238</xdr:rowOff>
    </xdr:from>
    <xdr:to>
      <xdr:col>112</xdr:col>
      <xdr:colOff>38100</xdr:colOff>
      <xdr:row>39</xdr:row>
      <xdr:rowOff>146838</xdr:rowOff>
    </xdr:to>
    <xdr:sp macro="" textlink="">
      <xdr:nvSpPr>
        <xdr:cNvPr id="757" name="楕円 756"/>
        <xdr:cNvSpPr/>
      </xdr:nvSpPr>
      <xdr:spPr>
        <a:xfrm>
          <a:off x="21272500" y="67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137965</xdr:rowOff>
    </xdr:from>
    <xdr:ext cx="313932" cy="259045"/>
    <xdr:sp macro="" textlink="">
      <xdr:nvSpPr>
        <xdr:cNvPr id="758" name="テキスト ボックス 757"/>
        <xdr:cNvSpPr txBox="1"/>
      </xdr:nvSpPr>
      <xdr:spPr>
        <a:xfrm>
          <a:off x="21166333" y="6824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43768</xdr:rowOff>
    </xdr:from>
    <xdr:to>
      <xdr:col>107</xdr:col>
      <xdr:colOff>101600</xdr:colOff>
      <xdr:row>39</xdr:row>
      <xdr:rowOff>145368</xdr:rowOff>
    </xdr:to>
    <xdr:sp macro="" textlink="">
      <xdr:nvSpPr>
        <xdr:cNvPr id="759" name="楕円 758"/>
        <xdr:cNvSpPr/>
      </xdr:nvSpPr>
      <xdr:spPr>
        <a:xfrm>
          <a:off x="20383500" y="67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136495</xdr:rowOff>
    </xdr:from>
    <xdr:ext cx="378565" cy="259045"/>
    <xdr:sp macro="" textlink="">
      <xdr:nvSpPr>
        <xdr:cNvPr id="760" name="テキスト ボックス 759"/>
        <xdr:cNvSpPr txBox="1"/>
      </xdr:nvSpPr>
      <xdr:spPr>
        <a:xfrm>
          <a:off x="20245017" y="6823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38967</xdr:rowOff>
    </xdr:from>
    <xdr:to>
      <xdr:col>102</xdr:col>
      <xdr:colOff>165100</xdr:colOff>
      <xdr:row>39</xdr:row>
      <xdr:rowOff>140567</xdr:rowOff>
    </xdr:to>
    <xdr:sp macro="" textlink="">
      <xdr:nvSpPr>
        <xdr:cNvPr id="761" name="楕円 760"/>
        <xdr:cNvSpPr/>
      </xdr:nvSpPr>
      <xdr:spPr>
        <a:xfrm>
          <a:off x="19494500" y="672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131694</xdr:rowOff>
    </xdr:from>
    <xdr:ext cx="378565" cy="259045"/>
    <xdr:sp macro="" textlink="">
      <xdr:nvSpPr>
        <xdr:cNvPr id="762" name="テキスト ボックス 761"/>
        <xdr:cNvSpPr txBox="1"/>
      </xdr:nvSpPr>
      <xdr:spPr>
        <a:xfrm>
          <a:off x="19356017" y="6818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34689</xdr:rowOff>
    </xdr:from>
    <xdr:to>
      <xdr:col>98</xdr:col>
      <xdr:colOff>38100</xdr:colOff>
      <xdr:row>39</xdr:row>
      <xdr:rowOff>136289</xdr:rowOff>
    </xdr:to>
    <xdr:sp macro="" textlink="">
      <xdr:nvSpPr>
        <xdr:cNvPr id="763" name="楕円 762"/>
        <xdr:cNvSpPr/>
      </xdr:nvSpPr>
      <xdr:spPr>
        <a:xfrm>
          <a:off x="18605500" y="67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127416</xdr:rowOff>
    </xdr:from>
    <xdr:ext cx="378565" cy="259045"/>
    <xdr:sp macro="" textlink="">
      <xdr:nvSpPr>
        <xdr:cNvPr id="764" name="テキスト ボックス 763"/>
        <xdr:cNvSpPr txBox="1"/>
      </xdr:nvSpPr>
      <xdr:spPr>
        <a:xfrm>
          <a:off x="18467017" y="681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81946</xdr:rowOff>
    </xdr:from>
    <xdr:to>
      <xdr:col>116</xdr:col>
      <xdr:colOff>63500</xdr:colOff>
      <xdr:row>57</xdr:row>
      <xdr:rowOff>82158</xdr:rowOff>
    </xdr:to>
    <xdr:cxnSp macro="">
      <xdr:nvCxnSpPr>
        <xdr:cNvPr id="795" name="直線コネクタ 794"/>
        <xdr:cNvCxnSpPr/>
      </xdr:nvCxnSpPr>
      <xdr:spPr>
        <a:xfrm>
          <a:off x="21323300" y="9854596"/>
          <a:ext cx="8382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81946</xdr:rowOff>
    </xdr:from>
    <xdr:to>
      <xdr:col>111</xdr:col>
      <xdr:colOff>177800</xdr:colOff>
      <xdr:row>57</xdr:row>
      <xdr:rowOff>131879</xdr:rowOff>
    </xdr:to>
    <xdr:cxnSp macro="">
      <xdr:nvCxnSpPr>
        <xdr:cNvPr id="798" name="直線コネクタ 797"/>
        <xdr:cNvCxnSpPr/>
      </xdr:nvCxnSpPr>
      <xdr:spPr>
        <a:xfrm flipV="1">
          <a:off x="20434300" y="9854596"/>
          <a:ext cx="889000" cy="4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129788</xdr:rowOff>
    </xdr:from>
    <xdr:to>
      <xdr:col>107</xdr:col>
      <xdr:colOff>50800</xdr:colOff>
      <xdr:row>57</xdr:row>
      <xdr:rowOff>131879</xdr:rowOff>
    </xdr:to>
    <xdr:cxnSp macro="">
      <xdr:nvCxnSpPr>
        <xdr:cNvPr id="801" name="直線コネクタ 800"/>
        <xdr:cNvCxnSpPr/>
      </xdr:nvCxnSpPr>
      <xdr:spPr>
        <a:xfrm>
          <a:off x="19545300" y="9902438"/>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129788</xdr:rowOff>
    </xdr:from>
    <xdr:to>
      <xdr:col>102</xdr:col>
      <xdr:colOff>114300</xdr:colOff>
      <xdr:row>58</xdr:row>
      <xdr:rowOff>3536</xdr:rowOff>
    </xdr:to>
    <xdr:cxnSp macro="">
      <xdr:nvCxnSpPr>
        <xdr:cNvPr id="804" name="直線コネクタ 803"/>
        <xdr:cNvCxnSpPr/>
      </xdr:nvCxnSpPr>
      <xdr:spPr>
        <a:xfrm flipV="1">
          <a:off x="18656300" y="9902438"/>
          <a:ext cx="889000" cy="4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31358</xdr:rowOff>
    </xdr:from>
    <xdr:to>
      <xdr:col>116</xdr:col>
      <xdr:colOff>114300</xdr:colOff>
      <xdr:row>57</xdr:row>
      <xdr:rowOff>132958</xdr:rowOff>
    </xdr:to>
    <xdr:sp macro="" textlink="">
      <xdr:nvSpPr>
        <xdr:cNvPr id="814" name="楕円 813"/>
        <xdr:cNvSpPr/>
      </xdr:nvSpPr>
      <xdr:spPr>
        <a:xfrm>
          <a:off x="22110700" y="98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54235</xdr:rowOff>
    </xdr:from>
    <xdr:ext cx="534377" cy="259045"/>
    <xdr:sp macro="" textlink="">
      <xdr:nvSpPr>
        <xdr:cNvPr id="815" name="貸付金該当値テキスト"/>
        <xdr:cNvSpPr txBox="1"/>
      </xdr:nvSpPr>
      <xdr:spPr>
        <a:xfrm>
          <a:off x="22212300" y="965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31146</xdr:rowOff>
    </xdr:from>
    <xdr:to>
      <xdr:col>112</xdr:col>
      <xdr:colOff>38100</xdr:colOff>
      <xdr:row>57</xdr:row>
      <xdr:rowOff>132746</xdr:rowOff>
    </xdr:to>
    <xdr:sp macro="" textlink="">
      <xdr:nvSpPr>
        <xdr:cNvPr id="816" name="楕円 815"/>
        <xdr:cNvSpPr/>
      </xdr:nvSpPr>
      <xdr:spPr>
        <a:xfrm>
          <a:off x="21272500" y="98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149273</xdr:rowOff>
    </xdr:from>
    <xdr:ext cx="534377" cy="259045"/>
    <xdr:sp macro="" textlink="">
      <xdr:nvSpPr>
        <xdr:cNvPr id="817" name="テキスト ボックス 816"/>
        <xdr:cNvSpPr txBox="1"/>
      </xdr:nvSpPr>
      <xdr:spPr>
        <a:xfrm>
          <a:off x="21056111" y="957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81079</xdr:rowOff>
    </xdr:from>
    <xdr:to>
      <xdr:col>107</xdr:col>
      <xdr:colOff>101600</xdr:colOff>
      <xdr:row>58</xdr:row>
      <xdr:rowOff>11229</xdr:rowOff>
    </xdr:to>
    <xdr:sp macro="" textlink="">
      <xdr:nvSpPr>
        <xdr:cNvPr id="818" name="楕円 817"/>
        <xdr:cNvSpPr/>
      </xdr:nvSpPr>
      <xdr:spPr>
        <a:xfrm>
          <a:off x="20383500" y="985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27756</xdr:rowOff>
    </xdr:from>
    <xdr:ext cx="534377" cy="259045"/>
    <xdr:sp macro="" textlink="">
      <xdr:nvSpPr>
        <xdr:cNvPr id="819" name="テキスト ボックス 818"/>
        <xdr:cNvSpPr txBox="1"/>
      </xdr:nvSpPr>
      <xdr:spPr>
        <a:xfrm>
          <a:off x="20167111" y="962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78988</xdr:rowOff>
    </xdr:from>
    <xdr:to>
      <xdr:col>102</xdr:col>
      <xdr:colOff>165100</xdr:colOff>
      <xdr:row>58</xdr:row>
      <xdr:rowOff>9138</xdr:rowOff>
    </xdr:to>
    <xdr:sp macro="" textlink="">
      <xdr:nvSpPr>
        <xdr:cNvPr id="820" name="楕円 819"/>
        <xdr:cNvSpPr/>
      </xdr:nvSpPr>
      <xdr:spPr>
        <a:xfrm>
          <a:off x="19494500" y="98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25665</xdr:rowOff>
    </xdr:from>
    <xdr:ext cx="534377" cy="259045"/>
    <xdr:sp macro="" textlink="">
      <xdr:nvSpPr>
        <xdr:cNvPr id="821" name="テキスト ボックス 820"/>
        <xdr:cNvSpPr txBox="1"/>
      </xdr:nvSpPr>
      <xdr:spPr>
        <a:xfrm>
          <a:off x="19278111" y="9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124186</xdr:rowOff>
    </xdr:from>
    <xdr:to>
      <xdr:col>98</xdr:col>
      <xdr:colOff>38100</xdr:colOff>
      <xdr:row>58</xdr:row>
      <xdr:rowOff>54336</xdr:rowOff>
    </xdr:to>
    <xdr:sp macro="" textlink="">
      <xdr:nvSpPr>
        <xdr:cNvPr id="822" name="楕円 821"/>
        <xdr:cNvSpPr/>
      </xdr:nvSpPr>
      <xdr:spPr>
        <a:xfrm>
          <a:off x="18605500" y="98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70863</xdr:rowOff>
    </xdr:from>
    <xdr:ext cx="534377" cy="259045"/>
    <xdr:sp macro="" textlink="">
      <xdr:nvSpPr>
        <xdr:cNvPr id="823" name="テキスト ボックス 822"/>
        <xdr:cNvSpPr txBox="1"/>
      </xdr:nvSpPr>
      <xdr:spPr>
        <a:xfrm>
          <a:off x="18389111" y="96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43176</xdr:rowOff>
    </xdr:from>
    <xdr:to>
      <xdr:col>116</xdr:col>
      <xdr:colOff>63500</xdr:colOff>
      <xdr:row>76</xdr:row>
      <xdr:rowOff>146137</xdr:rowOff>
    </xdr:to>
    <xdr:cxnSp macro="">
      <xdr:nvCxnSpPr>
        <xdr:cNvPr id="850" name="直線コネクタ 849"/>
        <xdr:cNvCxnSpPr/>
      </xdr:nvCxnSpPr>
      <xdr:spPr>
        <a:xfrm flipV="1">
          <a:off x="21323300" y="13073376"/>
          <a:ext cx="838200" cy="10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139658</xdr:rowOff>
    </xdr:from>
    <xdr:to>
      <xdr:col>111</xdr:col>
      <xdr:colOff>177800</xdr:colOff>
      <xdr:row>76</xdr:row>
      <xdr:rowOff>146137</xdr:rowOff>
    </xdr:to>
    <xdr:cxnSp macro="">
      <xdr:nvCxnSpPr>
        <xdr:cNvPr id="853" name="直線コネクタ 852"/>
        <xdr:cNvCxnSpPr/>
      </xdr:nvCxnSpPr>
      <xdr:spPr>
        <a:xfrm>
          <a:off x="20434300" y="13169858"/>
          <a:ext cx="889000" cy="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139658</xdr:rowOff>
    </xdr:from>
    <xdr:to>
      <xdr:col>107</xdr:col>
      <xdr:colOff>50800</xdr:colOff>
      <xdr:row>76</xdr:row>
      <xdr:rowOff>160443</xdr:rowOff>
    </xdr:to>
    <xdr:cxnSp macro="">
      <xdr:nvCxnSpPr>
        <xdr:cNvPr id="856" name="直線コネクタ 855"/>
        <xdr:cNvCxnSpPr/>
      </xdr:nvCxnSpPr>
      <xdr:spPr>
        <a:xfrm flipV="1">
          <a:off x="19545300" y="13169858"/>
          <a:ext cx="889000" cy="2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160443</xdr:rowOff>
    </xdr:from>
    <xdr:to>
      <xdr:col>102</xdr:col>
      <xdr:colOff>114300</xdr:colOff>
      <xdr:row>77</xdr:row>
      <xdr:rowOff>1493</xdr:rowOff>
    </xdr:to>
    <xdr:cxnSp macro="">
      <xdr:nvCxnSpPr>
        <xdr:cNvPr id="859" name="直線コネクタ 858"/>
        <xdr:cNvCxnSpPr/>
      </xdr:nvCxnSpPr>
      <xdr:spPr>
        <a:xfrm flipV="1">
          <a:off x="18656300" y="13190643"/>
          <a:ext cx="8890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163826</xdr:rowOff>
    </xdr:from>
    <xdr:to>
      <xdr:col>116</xdr:col>
      <xdr:colOff>114300</xdr:colOff>
      <xdr:row>76</xdr:row>
      <xdr:rowOff>93976</xdr:rowOff>
    </xdr:to>
    <xdr:sp macro="" textlink="">
      <xdr:nvSpPr>
        <xdr:cNvPr id="869" name="楕円 868"/>
        <xdr:cNvSpPr/>
      </xdr:nvSpPr>
      <xdr:spPr>
        <a:xfrm>
          <a:off x="22110700" y="1302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142253</xdr:rowOff>
    </xdr:from>
    <xdr:ext cx="534377" cy="259045"/>
    <xdr:sp macro="" textlink="">
      <xdr:nvSpPr>
        <xdr:cNvPr id="870" name="繰出金該当値テキスト"/>
        <xdr:cNvSpPr txBox="1"/>
      </xdr:nvSpPr>
      <xdr:spPr>
        <a:xfrm>
          <a:off x="22212300" y="1300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95337</xdr:rowOff>
    </xdr:from>
    <xdr:to>
      <xdr:col>112</xdr:col>
      <xdr:colOff>38100</xdr:colOff>
      <xdr:row>77</xdr:row>
      <xdr:rowOff>25487</xdr:rowOff>
    </xdr:to>
    <xdr:sp macro="" textlink="">
      <xdr:nvSpPr>
        <xdr:cNvPr id="871" name="楕円 870"/>
        <xdr:cNvSpPr/>
      </xdr:nvSpPr>
      <xdr:spPr>
        <a:xfrm>
          <a:off x="21272500" y="1312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16614</xdr:rowOff>
    </xdr:from>
    <xdr:ext cx="534377" cy="259045"/>
    <xdr:sp macro="" textlink="">
      <xdr:nvSpPr>
        <xdr:cNvPr id="872" name="テキスト ボックス 871"/>
        <xdr:cNvSpPr txBox="1"/>
      </xdr:nvSpPr>
      <xdr:spPr>
        <a:xfrm>
          <a:off x="21056111" y="132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88858</xdr:rowOff>
    </xdr:from>
    <xdr:to>
      <xdr:col>107</xdr:col>
      <xdr:colOff>101600</xdr:colOff>
      <xdr:row>77</xdr:row>
      <xdr:rowOff>19008</xdr:rowOff>
    </xdr:to>
    <xdr:sp macro="" textlink="">
      <xdr:nvSpPr>
        <xdr:cNvPr id="873" name="楕円 872"/>
        <xdr:cNvSpPr/>
      </xdr:nvSpPr>
      <xdr:spPr>
        <a:xfrm>
          <a:off x="20383500" y="1311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10135</xdr:rowOff>
    </xdr:from>
    <xdr:ext cx="534377" cy="259045"/>
    <xdr:sp macro="" textlink="">
      <xdr:nvSpPr>
        <xdr:cNvPr id="874" name="テキスト ボックス 873"/>
        <xdr:cNvSpPr txBox="1"/>
      </xdr:nvSpPr>
      <xdr:spPr>
        <a:xfrm>
          <a:off x="20167111" y="1321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109643</xdr:rowOff>
    </xdr:from>
    <xdr:to>
      <xdr:col>102</xdr:col>
      <xdr:colOff>165100</xdr:colOff>
      <xdr:row>77</xdr:row>
      <xdr:rowOff>39793</xdr:rowOff>
    </xdr:to>
    <xdr:sp macro="" textlink="">
      <xdr:nvSpPr>
        <xdr:cNvPr id="875" name="楕円 874"/>
        <xdr:cNvSpPr/>
      </xdr:nvSpPr>
      <xdr:spPr>
        <a:xfrm>
          <a:off x="19494500" y="1313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30920</xdr:rowOff>
    </xdr:from>
    <xdr:ext cx="534377" cy="259045"/>
    <xdr:sp macro="" textlink="">
      <xdr:nvSpPr>
        <xdr:cNvPr id="876" name="テキスト ボックス 875"/>
        <xdr:cNvSpPr txBox="1"/>
      </xdr:nvSpPr>
      <xdr:spPr>
        <a:xfrm>
          <a:off x="19278111" y="1323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122143</xdr:rowOff>
    </xdr:from>
    <xdr:to>
      <xdr:col>98</xdr:col>
      <xdr:colOff>38100</xdr:colOff>
      <xdr:row>77</xdr:row>
      <xdr:rowOff>52293</xdr:rowOff>
    </xdr:to>
    <xdr:sp macro="" textlink="">
      <xdr:nvSpPr>
        <xdr:cNvPr id="877" name="楕円 876"/>
        <xdr:cNvSpPr/>
      </xdr:nvSpPr>
      <xdr:spPr>
        <a:xfrm>
          <a:off x="18605500" y="131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43420</xdr:rowOff>
    </xdr:from>
    <xdr:ext cx="534377" cy="259045"/>
    <xdr:sp macro="" textlink="">
      <xdr:nvSpPr>
        <xdr:cNvPr id="878" name="テキスト ボックス 877"/>
        <xdr:cNvSpPr txBox="1"/>
      </xdr:nvSpPr>
      <xdr:spPr>
        <a:xfrm>
          <a:off x="18389111" y="132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住民一人当たりのコストでは、本村においてはコストの上位５位が、１物件費・２普通建設事業費・３人件費・４積立金・５補助費等となっています。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前年度からの主な増減要因は、下記のとおりです。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 ⇒ ふるさと納税による寄附金の関連経費の増加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 ⇒ 庁舎建設事業費の減少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 ⇒ ふるさと納税による寄附金積立の増加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 ⇒ 特別定額給付金など新型コロナウイルス対策に係る給付金や補助金の減少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3,913
3,843
292.58
6,962,534
6,499,652
319,411
2,842,167
4,677,070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165932</xdr:rowOff>
    </xdr:from>
    <xdr:to>
      <xdr:col>24</xdr:col>
      <xdr:colOff>63500</xdr:colOff>
      <xdr:row>38</xdr:row>
      <xdr:rowOff>6541</xdr:rowOff>
    </xdr:to>
    <xdr:cxnSp macro="">
      <xdr:nvCxnSpPr>
        <xdr:cNvPr id="60" name="直線コネクタ 59"/>
        <xdr:cNvCxnSpPr/>
      </xdr:nvCxnSpPr>
      <xdr:spPr>
        <a:xfrm flipV="1">
          <a:off x="3797300" y="6509582"/>
          <a:ext cx="8382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6541</xdr:rowOff>
    </xdr:from>
    <xdr:to>
      <xdr:col>19</xdr:col>
      <xdr:colOff>177800</xdr:colOff>
      <xdr:row>38</xdr:row>
      <xdr:rowOff>9113</xdr:rowOff>
    </xdr:to>
    <xdr:cxnSp macro="">
      <xdr:nvCxnSpPr>
        <xdr:cNvPr id="63" name="直線コネクタ 62"/>
        <xdr:cNvCxnSpPr/>
      </xdr:nvCxnSpPr>
      <xdr:spPr>
        <a:xfrm flipV="1">
          <a:off x="2908300" y="6521641"/>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9113</xdr:rowOff>
    </xdr:from>
    <xdr:to>
      <xdr:col>15</xdr:col>
      <xdr:colOff>50800</xdr:colOff>
      <xdr:row>38</xdr:row>
      <xdr:rowOff>36087</xdr:rowOff>
    </xdr:to>
    <xdr:cxnSp macro="">
      <xdr:nvCxnSpPr>
        <xdr:cNvPr id="66" name="直線コネクタ 65"/>
        <xdr:cNvCxnSpPr/>
      </xdr:nvCxnSpPr>
      <xdr:spPr>
        <a:xfrm flipV="1">
          <a:off x="2019300" y="6524213"/>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31286</xdr:rowOff>
    </xdr:from>
    <xdr:to>
      <xdr:col>10</xdr:col>
      <xdr:colOff>114300</xdr:colOff>
      <xdr:row>38</xdr:row>
      <xdr:rowOff>36087</xdr:rowOff>
    </xdr:to>
    <xdr:cxnSp macro="">
      <xdr:nvCxnSpPr>
        <xdr:cNvPr id="69" name="直線コネクタ 68"/>
        <xdr:cNvCxnSpPr/>
      </xdr:nvCxnSpPr>
      <xdr:spPr>
        <a:xfrm>
          <a:off x="1130300" y="654638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115132</xdr:rowOff>
    </xdr:from>
    <xdr:to>
      <xdr:col>24</xdr:col>
      <xdr:colOff>114300</xdr:colOff>
      <xdr:row>38</xdr:row>
      <xdr:rowOff>45282</xdr:rowOff>
    </xdr:to>
    <xdr:sp macro="" textlink="">
      <xdr:nvSpPr>
        <xdr:cNvPr id="79" name="楕円 78"/>
        <xdr:cNvSpPr/>
      </xdr:nvSpPr>
      <xdr:spPr>
        <a:xfrm>
          <a:off x="4584700" y="64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30059</xdr:rowOff>
    </xdr:from>
    <xdr:ext cx="534377" cy="259045"/>
    <xdr:sp macro="" textlink="">
      <xdr:nvSpPr>
        <xdr:cNvPr id="80" name="議会費該当値テキスト"/>
        <xdr:cNvSpPr txBox="1"/>
      </xdr:nvSpPr>
      <xdr:spPr>
        <a:xfrm>
          <a:off x="4686300" y="637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127191</xdr:rowOff>
    </xdr:from>
    <xdr:to>
      <xdr:col>20</xdr:col>
      <xdr:colOff>38100</xdr:colOff>
      <xdr:row>38</xdr:row>
      <xdr:rowOff>57341</xdr:rowOff>
    </xdr:to>
    <xdr:sp macro="" textlink="">
      <xdr:nvSpPr>
        <xdr:cNvPr id="81" name="楕円 80"/>
        <xdr:cNvSpPr/>
      </xdr:nvSpPr>
      <xdr:spPr>
        <a:xfrm>
          <a:off x="3746500" y="64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48468</xdr:rowOff>
    </xdr:from>
    <xdr:ext cx="534377" cy="259045"/>
    <xdr:sp macro="" textlink="">
      <xdr:nvSpPr>
        <xdr:cNvPr id="82" name="テキスト ボックス 81"/>
        <xdr:cNvSpPr txBox="1"/>
      </xdr:nvSpPr>
      <xdr:spPr>
        <a:xfrm>
          <a:off x="3530111" y="65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129762</xdr:rowOff>
    </xdr:from>
    <xdr:to>
      <xdr:col>15</xdr:col>
      <xdr:colOff>101600</xdr:colOff>
      <xdr:row>38</xdr:row>
      <xdr:rowOff>59913</xdr:rowOff>
    </xdr:to>
    <xdr:sp macro="" textlink="">
      <xdr:nvSpPr>
        <xdr:cNvPr id="83" name="楕円 82"/>
        <xdr:cNvSpPr/>
      </xdr:nvSpPr>
      <xdr:spPr>
        <a:xfrm>
          <a:off x="2857500" y="64734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51040</xdr:rowOff>
    </xdr:from>
    <xdr:ext cx="534377" cy="259045"/>
    <xdr:sp macro="" textlink="">
      <xdr:nvSpPr>
        <xdr:cNvPr id="84" name="テキスト ボックス 83"/>
        <xdr:cNvSpPr txBox="1"/>
      </xdr:nvSpPr>
      <xdr:spPr>
        <a:xfrm>
          <a:off x="2641111" y="65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156737</xdr:rowOff>
    </xdr:from>
    <xdr:to>
      <xdr:col>10</xdr:col>
      <xdr:colOff>165100</xdr:colOff>
      <xdr:row>38</xdr:row>
      <xdr:rowOff>86887</xdr:rowOff>
    </xdr:to>
    <xdr:sp macro="" textlink="">
      <xdr:nvSpPr>
        <xdr:cNvPr id="85" name="楕円 84"/>
        <xdr:cNvSpPr/>
      </xdr:nvSpPr>
      <xdr:spPr>
        <a:xfrm>
          <a:off x="1968500" y="65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78014</xdr:rowOff>
    </xdr:from>
    <xdr:ext cx="469744" cy="259045"/>
    <xdr:sp macro="" textlink="">
      <xdr:nvSpPr>
        <xdr:cNvPr id="86" name="テキスト ボックス 85"/>
        <xdr:cNvSpPr txBox="1"/>
      </xdr:nvSpPr>
      <xdr:spPr>
        <a:xfrm>
          <a:off x="1784428" y="659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151936</xdr:rowOff>
    </xdr:from>
    <xdr:to>
      <xdr:col>6</xdr:col>
      <xdr:colOff>38100</xdr:colOff>
      <xdr:row>38</xdr:row>
      <xdr:rowOff>82086</xdr:rowOff>
    </xdr:to>
    <xdr:sp macro="" textlink="">
      <xdr:nvSpPr>
        <xdr:cNvPr id="87" name="楕円 86"/>
        <xdr:cNvSpPr/>
      </xdr:nvSpPr>
      <xdr:spPr>
        <a:xfrm>
          <a:off x="1079500" y="64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73213</xdr:rowOff>
    </xdr:from>
    <xdr:ext cx="469744" cy="259045"/>
    <xdr:sp macro="" textlink="">
      <xdr:nvSpPr>
        <xdr:cNvPr id="88" name="テキスト ボックス 87"/>
        <xdr:cNvSpPr txBox="1"/>
      </xdr:nvSpPr>
      <xdr:spPr>
        <a:xfrm>
          <a:off x="895428" y="658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149465</xdr:rowOff>
    </xdr:from>
    <xdr:to>
      <xdr:col>24</xdr:col>
      <xdr:colOff>63500</xdr:colOff>
      <xdr:row>58</xdr:row>
      <xdr:rowOff>28787</xdr:rowOff>
    </xdr:to>
    <xdr:cxnSp macro="">
      <xdr:nvCxnSpPr>
        <xdr:cNvPr id="115" name="直線コネクタ 114"/>
        <xdr:cNvCxnSpPr/>
      </xdr:nvCxnSpPr>
      <xdr:spPr>
        <a:xfrm>
          <a:off x="3797300" y="9922115"/>
          <a:ext cx="838200" cy="5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149465</xdr:rowOff>
    </xdr:from>
    <xdr:to>
      <xdr:col>19</xdr:col>
      <xdr:colOff>177800</xdr:colOff>
      <xdr:row>58</xdr:row>
      <xdr:rowOff>63909</xdr:rowOff>
    </xdr:to>
    <xdr:cxnSp macro="">
      <xdr:nvCxnSpPr>
        <xdr:cNvPr id="118" name="直線コネクタ 117"/>
        <xdr:cNvCxnSpPr/>
      </xdr:nvCxnSpPr>
      <xdr:spPr>
        <a:xfrm flipV="1">
          <a:off x="2908300" y="9922115"/>
          <a:ext cx="889000" cy="8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63909</xdr:rowOff>
    </xdr:from>
    <xdr:to>
      <xdr:col>15</xdr:col>
      <xdr:colOff>50800</xdr:colOff>
      <xdr:row>58</xdr:row>
      <xdr:rowOff>100823</xdr:rowOff>
    </xdr:to>
    <xdr:cxnSp macro="">
      <xdr:nvCxnSpPr>
        <xdr:cNvPr id="121" name="直線コネクタ 120"/>
        <xdr:cNvCxnSpPr/>
      </xdr:nvCxnSpPr>
      <xdr:spPr>
        <a:xfrm flipV="1">
          <a:off x="2019300" y="10008009"/>
          <a:ext cx="889000" cy="3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100823</xdr:rowOff>
    </xdr:from>
    <xdr:to>
      <xdr:col>10</xdr:col>
      <xdr:colOff>114300</xdr:colOff>
      <xdr:row>58</xdr:row>
      <xdr:rowOff>104388</xdr:rowOff>
    </xdr:to>
    <xdr:cxnSp macro="">
      <xdr:nvCxnSpPr>
        <xdr:cNvPr id="124" name="直線コネクタ 123"/>
        <xdr:cNvCxnSpPr/>
      </xdr:nvCxnSpPr>
      <xdr:spPr>
        <a:xfrm flipV="1">
          <a:off x="1130300" y="10044923"/>
          <a:ext cx="8890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149437</xdr:rowOff>
    </xdr:from>
    <xdr:to>
      <xdr:col>24</xdr:col>
      <xdr:colOff>114300</xdr:colOff>
      <xdr:row>58</xdr:row>
      <xdr:rowOff>79587</xdr:rowOff>
    </xdr:to>
    <xdr:sp macro="" textlink="">
      <xdr:nvSpPr>
        <xdr:cNvPr id="134" name="楕円 133"/>
        <xdr:cNvSpPr/>
      </xdr:nvSpPr>
      <xdr:spPr>
        <a:xfrm>
          <a:off x="4584700" y="992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108814</xdr:rowOff>
    </xdr:from>
    <xdr:ext cx="599010" cy="259045"/>
    <xdr:sp macro="" textlink="">
      <xdr:nvSpPr>
        <xdr:cNvPr id="135" name="総務費該当値テキスト"/>
        <xdr:cNvSpPr txBox="1"/>
      </xdr:nvSpPr>
      <xdr:spPr>
        <a:xfrm>
          <a:off x="4686300" y="971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98665</xdr:rowOff>
    </xdr:from>
    <xdr:to>
      <xdr:col>20</xdr:col>
      <xdr:colOff>38100</xdr:colOff>
      <xdr:row>58</xdr:row>
      <xdr:rowOff>28815</xdr:rowOff>
    </xdr:to>
    <xdr:sp macro="" textlink="">
      <xdr:nvSpPr>
        <xdr:cNvPr id="136" name="楕円 135"/>
        <xdr:cNvSpPr/>
      </xdr:nvSpPr>
      <xdr:spPr>
        <a:xfrm>
          <a:off x="3746500" y="9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45342</xdr:rowOff>
    </xdr:from>
    <xdr:ext cx="599010" cy="259045"/>
    <xdr:sp macro="" textlink="">
      <xdr:nvSpPr>
        <xdr:cNvPr id="137" name="テキスト ボックス 136"/>
        <xdr:cNvSpPr txBox="1"/>
      </xdr:nvSpPr>
      <xdr:spPr>
        <a:xfrm>
          <a:off x="3497795" y="964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13109</xdr:rowOff>
    </xdr:from>
    <xdr:to>
      <xdr:col>15</xdr:col>
      <xdr:colOff>101600</xdr:colOff>
      <xdr:row>58</xdr:row>
      <xdr:rowOff>114709</xdr:rowOff>
    </xdr:to>
    <xdr:sp macro="" textlink="">
      <xdr:nvSpPr>
        <xdr:cNvPr id="138" name="楕円 137"/>
        <xdr:cNvSpPr/>
      </xdr:nvSpPr>
      <xdr:spPr>
        <a:xfrm>
          <a:off x="2857500" y="995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131236</xdr:rowOff>
    </xdr:from>
    <xdr:ext cx="599010" cy="259045"/>
    <xdr:sp macro="" textlink="">
      <xdr:nvSpPr>
        <xdr:cNvPr id="139" name="テキスト ボックス 138"/>
        <xdr:cNvSpPr txBox="1"/>
      </xdr:nvSpPr>
      <xdr:spPr>
        <a:xfrm>
          <a:off x="2608795" y="973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50023</xdr:rowOff>
    </xdr:from>
    <xdr:to>
      <xdr:col>10</xdr:col>
      <xdr:colOff>165100</xdr:colOff>
      <xdr:row>58</xdr:row>
      <xdr:rowOff>151623</xdr:rowOff>
    </xdr:to>
    <xdr:sp macro="" textlink="">
      <xdr:nvSpPr>
        <xdr:cNvPr id="140" name="楕円 139"/>
        <xdr:cNvSpPr/>
      </xdr:nvSpPr>
      <xdr:spPr>
        <a:xfrm>
          <a:off x="1968500" y="999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142750</xdr:rowOff>
    </xdr:from>
    <xdr:ext cx="599010" cy="259045"/>
    <xdr:sp macro="" textlink="">
      <xdr:nvSpPr>
        <xdr:cNvPr id="141" name="テキスト ボックス 140"/>
        <xdr:cNvSpPr txBox="1"/>
      </xdr:nvSpPr>
      <xdr:spPr>
        <a:xfrm>
          <a:off x="1719795" y="100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53588</xdr:rowOff>
    </xdr:from>
    <xdr:to>
      <xdr:col>6</xdr:col>
      <xdr:colOff>38100</xdr:colOff>
      <xdr:row>58</xdr:row>
      <xdr:rowOff>155188</xdr:rowOff>
    </xdr:to>
    <xdr:sp macro="" textlink="">
      <xdr:nvSpPr>
        <xdr:cNvPr id="142" name="楕円 141"/>
        <xdr:cNvSpPr/>
      </xdr:nvSpPr>
      <xdr:spPr>
        <a:xfrm>
          <a:off x="1079500" y="99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146315</xdr:rowOff>
    </xdr:from>
    <xdr:ext cx="599010" cy="259045"/>
    <xdr:sp macro="" textlink="">
      <xdr:nvSpPr>
        <xdr:cNvPr id="143" name="テキスト ボックス 142"/>
        <xdr:cNvSpPr txBox="1"/>
      </xdr:nvSpPr>
      <xdr:spPr>
        <a:xfrm>
          <a:off x="830795" y="1009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121755</xdr:rowOff>
    </xdr:from>
    <xdr:to>
      <xdr:col>24</xdr:col>
      <xdr:colOff>63500</xdr:colOff>
      <xdr:row>79</xdr:row>
      <xdr:rowOff>40619</xdr:rowOff>
    </xdr:to>
    <xdr:cxnSp macro="">
      <xdr:nvCxnSpPr>
        <xdr:cNvPr id="173" name="直線コネクタ 172"/>
        <xdr:cNvCxnSpPr/>
      </xdr:nvCxnSpPr>
      <xdr:spPr>
        <a:xfrm flipV="1">
          <a:off x="3797300" y="13494855"/>
          <a:ext cx="838200" cy="9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40619</xdr:rowOff>
    </xdr:from>
    <xdr:to>
      <xdr:col>19</xdr:col>
      <xdr:colOff>177800</xdr:colOff>
      <xdr:row>79</xdr:row>
      <xdr:rowOff>55759</xdr:rowOff>
    </xdr:to>
    <xdr:cxnSp macro="">
      <xdr:nvCxnSpPr>
        <xdr:cNvPr id="176" name="直線コネクタ 175"/>
        <xdr:cNvCxnSpPr/>
      </xdr:nvCxnSpPr>
      <xdr:spPr>
        <a:xfrm flipV="1">
          <a:off x="2908300" y="13585169"/>
          <a:ext cx="889000" cy="1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55759</xdr:rowOff>
    </xdr:from>
    <xdr:to>
      <xdr:col>15</xdr:col>
      <xdr:colOff>50800</xdr:colOff>
      <xdr:row>79</xdr:row>
      <xdr:rowOff>65757</xdr:rowOff>
    </xdr:to>
    <xdr:cxnSp macro="">
      <xdr:nvCxnSpPr>
        <xdr:cNvPr id="179" name="直線コネクタ 178"/>
        <xdr:cNvCxnSpPr/>
      </xdr:nvCxnSpPr>
      <xdr:spPr>
        <a:xfrm flipV="1">
          <a:off x="2019300" y="13600309"/>
          <a:ext cx="8890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65757</xdr:rowOff>
    </xdr:from>
    <xdr:to>
      <xdr:col>10</xdr:col>
      <xdr:colOff>114300</xdr:colOff>
      <xdr:row>79</xdr:row>
      <xdr:rowOff>86595</xdr:rowOff>
    </xdr:to>
    <xdr:cxnSp macro="">
      <xdr:nvCxnSpPr>
        <xdr:cNvPr id="182" name="直線コネクタ 181"/>
        <xdr:cNvCxnSpPr/>
      </xdr:nvCxnSpPr>
      <xdr:spPr>
        <a:xfrm flipV="1">
          <a:off x="1130300" y="13610307"/>
          <a:ext cx="889000" cy="2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70955</xdr:rowOff>
    </xdr:from>
    <xdr:to>
      <xdr:col>24</xdr:col>
      <xdr:colOff>114300</xdr:colOff>
      <xdr:row>79</xdr:row>
      <xdr:rowOff>1105</xdr:rowOff>
    </xdr:to>
    <xdr:sp macro="" textlink="">
      <xdr:nvSpPr>
        <xdr:cNvPr id="192" name="楕円 191"/>
        <xdr:cNvSpPr/>
      </xdr:nvSpPr>
      <xdr:spPr>
        <a:xfrm>
          <a:off x="4584700" y="134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49382</xdr:rowOff>
    </xdr:from>
    <xdr:ext cx="599010" cy="259045"/>
    <xdr:sp macro="" textlink="">
      <xdr:nvSpPr>
        <xdr:cNvPr id="193" name="民生費該当値テキスト"/>
        <xdr:cNvSpPr txBox="1"/>
      </xdr:nvSpPr>
      <xdr:spPr>
        <a:xfrm>
          <a:off x="4686300" y="1342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161269</xdr:rowOff>
    </xdr:from>
    <xdr:to>
      <xdr:col>20</xdr:col>
      <xdr:colOff>38100</xdr:colOff>
      <xdr:row>79</xdr:row>
      <xdr:rowOff>91419</xdr:rowOff>
    </xdr:to>
    <xdr:sp macro="" textlink="">
      <xdr:nvSpPr>
        <xdr:cNvPr id="194" name="楕円 193"/>
        <xdr:cNvSpPr/>
      </xdr:nvSpPr>
      <xdr:spPr>
        <a:xfrm>
          <a:off x="3746500" y="135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82546</xdr:rowOff>
    </xdr:from>
    <xdr:ext cx="599010" cy="259045"/>
    <xdr:sp macro="" textlink="">
      <xdr:nvSpPr>
        <xdr:cNvPr id="195" name="テキスト ボックス 194"/>
        <xdr:cNvSpPr txBox="1"/>
      </xdr:nvSpPr>
      <xdr:spPr>
        <a:xfrm>
          <a:off x="3497795" y="1362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4959</xdr:rowOff>
    </xdr:from>
    <xdr:to>
      <xdr:col>15</xdr:col>
      <xdr:colOff>101600</xdr:colOff>
      <xdr:row>79</xdr:row>
      <xdr:rowOff>106559</xdr:rowOff>
    </xdr:to>
    <xdr:sp macro="" textlink="">
      <xdr:nvSpPr>
        <xdr:cNvPr id="196" name="楕円 195"/>
        <xdr:cNvSpPr/>
      </xdr:nvSpPr>
      <xdr:spPr>
        <a:xfrm>
          <a:off x="2857500" y="135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97686</xdr:rowOff>
    </xdr:from>
    <xdr:ext cx="599010" cy="259045"/>
    <xdr:sp macro="" textlink="">
      <xdr:nvSpPr>
        <xdr:cNvPr id="197" name="テキスト ボックス 196"/>
        <xdr:cNvSpPr txBox="1"/>
      </xdr:nvSpPr>
      <xdr:spPr>
        <a:xfrm>
          <a:off x="2608795" y="1364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14957</xdr:rowOff>
    </xdr:from>
    <xdr:to>
      <xdr:col>10</xdr:col>
      <xdr:colOff>165100</xdr:colOff>
      <xdr:row>79</xdr:row>
      <xdr:rowOff>116557</xdr:rowOff>
    </xdr:to>
    <xdr:sp macro="" textlink="">
      <xdr:nvSpPr>
        <xdr:cNvPr id="198" name="楕円 197"/>
        <xdr:cNvSpPr/>
      </xdr:nvSpPr>
      <xdr:spPr>
        <a:xfrm>
          <a:off x="1968500" y="1355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107684</xdr:rowOff>
    </xdr:from>
    <xdr:ext cx="599010" cy="259045"/>
    <xdr:sp macro="" textlink="">
      <xdr:nvSpPr>
        <xdr:cNvPr id="199" name="テキスト ボックス 198"/>
        <xdr:cNvSpPr txBox="1"/>
      </xdr:nvSpPr>
      <xdr:spPr>
        <a:xfrm>
          <a:off x="1719795" y="1365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35795</xdr:rowOff>
    </xdr:from>
    <xdr:to>
      <xdr:col>6</xdr:col>
      <xdr:colOff>38100</xdr:colOff>
      <xdr:row>79</xdr:row>
      <xdr:rowOff>137395</xdr:rowOff>
    </xdr:to>
    <xdr:sp macro="" textlink="">
      <xdr:nvSpPr>
        <xdr:cNvPr id="200" name="楕円 199"/>
        <xdr:cNvSpPr/>
      </xdr:nvSpPr>
      <xdr:spPr>
        <a:xfrm>
          <a:off x="1079500" y="135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128522</xdr:rowOff>
    </xdr:from>
    <xdr:ext cx="599010" cy="259045"/>
    <xdr:sp macro="" textlink="">
      <xdr:nvSpPr>
        <xdr:cNvPr id="201" name="テキスト ボックス 200"/>
        <xdr:cNvSpPr txBox="1"/>
      </xdr:nvSpPr>
      <xdr:spPr>
        <a:xfrm>
          <a:off x="830795" y="136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61784</xdr:rowOff>
    </xdr:from>
    <xdr:to>
      <xdr:col>24</xdr:col>
      <xdr:colOff>63500</xdr:colOff>
      <xdr:row>98</xdr:row>
      <xdr:rowOff>64246</xdr:rowOff>
    </xdr:to>
    <xdr:cxnSp macro="">
      <xdr:nvCxnSpPr>
        <xdr:cNvPr id="232" name="直線コネクタ 231"/>
        <xdr:cNvCxnSpPr/>
      </xdr:nvCxnSpPr>
      <xdr:spPr>
        <a:xfrm flipV="1">
          <a:off x="3797300" y="16692434"/>
          <a:ext cx="838200" cy="17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64246</xdr:rowOff>
    </xdr:from>
    <xdr:to>
      <xdr:col>19</xdr:col>
      <xdr:colOff>177800</xdr:colOff>
      <xdr:row>98</xdr:row>
      <xdr:rowOff>73419</xdr:rowOff>
    </xdr:to>
    <xdr:cxnSp macro="">
      <xdr:nvCxnSpPr>
        <xdr:cNvPr id="235" name="直線コネクタ 234"/>
        <xdr:cNvCxnSpPr/>
      </xdr:nvCxnSpPr>
      <xdr:spPr>
        <a:xfrm flipV="1">
          <a:off x="2908300" y="16866346"/>
          <a:ext cx="889000" cy="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73419</xdr:rowOff>
    </xdr:from>
    <xdr:to>
      <xdr:col>15</xdr:col>
      <xdr:colOff>50800</xdr:colOff>
      <xdr:row>98</xdr:row>
      <xdr:rowOff>79569</xdr:rowOff>
    </xdr:to>
    <xdr:cxnSp macro="">
      <xdr:nvCxnSpPr>
        <xdr:cNvPr id="238" name="直線コネクタ 237"/>
        <xdr:cNvCxnSpPr/>
      </xdr:nvCxnSpPr>
      <xdr:spPr>
        <a:xfrm flipV="1">
          <a:off x="2019300" y="16875519"/>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77420</xdr:rowOff>
    </xdr:from>
    <xdr:to>
      <xdr:col>10</xdr:col>
      <xdr:colOff>114300</xdr:colOff>
      <xdr:row>98</xdr:row>
      <xdr:rowOff>79569</xdr:rowOff>
    </xdr:to>
    <xdr:cxnSp macro="">
      <xdr:nvCxnSpPr>
        <xdr:cNvPr id="241" name="直線コネクタ 240"/>
        <xdr:cNvCxnSpPr/>
      </xdr:nvCxnSpPr>
      <xdr:spPr>
        <a:xfrm>
          <a:off x="1130300" y="16879520"/>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10984</xdr:rowOff>
    </xdr:from>
    <xdr:to>
      <xdr:col>24</xdr:col>
      <xdr:colOff>114300</xdr:colOff>
      <xdr:row>97</xdr:row>
      <xdr:rowOff>112584</xdr:rowOff>
    </xdr:to>
    <xdr:sp macro="" textlink="">
      <xdr:nvSpPr>
        <xdr:cNvPr id="251" name="楕円 250"/>
        <xdr:cNvSpPr/>
      </xdr:nvSpPr>
      <xdr:spPr>
        <a:xfrm>
          <a:off x="4584700" y="1664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160861</xdr:rowOff>
    </xdr:from>
    <xdr:ext cx="599010" cy="259045"/>
    <xdr:sp macro="" textlink="">
      <xdr:nvSpPr>
        <xdr:cNvPr id="252" name="衛生費該当値テキスト"/>
        <xdr:cNvSpPr txBox="1"/>
      </xdr:nvSpPr>
      <xdr:spPr>
        <a:xfrm>
          <a:off x="4686300" y="1662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13446</xdr:rowOff>
    </xdr:from>
    <xdr:to>
      <xdr:col>20</xdr:col>
      <xdr:colOff>38100</xdr:colOff>
      <xdr:row>98</xdr:row>
      <xdr:rowOff>115046</xdr:rowOff>
    </xdr:to>
    <xdr:sp macro="" textlink="">
      <xdr:nvSpPr>
        <xdr:cNvPr id="253" name="楕円 252"/>
        <xdr:cNvSpPr/>
      </xdr:nvSpPr>
      <xdr:spPr>
        <a:xfrm>
          <a:off x="3746500" y="1681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106173</xdr:rowOff>
    </xdr:from>
    <xdr:ext cx="534377" cy="259045"/>
    <xdr:sp macro="" textlink="">
      <xdr:nvSpPr>
        <xdr:cNvPr id="254" name="テキスト ボックス 253"/>
        <xdr:cNvSpPr txBox="1"/>
      </xdr:nvSpPr>
      <xdr:spPr>
        <a:xfrm>
          <a:off x="3530111" y="1690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22619</xdr:rowOff>
    </xdr:from>
    <xdr:to>
      <xdr:col>15</xdr:col>
      <xdr:colOff>101600</xdr:colOff>
      <xdr:row>98</xdr:row>
      <xdr:rowOff>124219</xdr:rowOff>
    </xdr:to>
    <xdr:sp macro="" textlink="">
      <xdr:nvSpPr>
        <xdr:cNvPr id="255" name="楕円 254"/>
        <xdr:cNvSpPr/>
      </xdr:nvSpPr>
      <xdr:spPr>
        <a:xfrm>
          <a:off x="2857500" y="168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115346</xdr:rowOff>
    </xdr:from>
    <xdr:ext cx="534377" cy="259045"/>
    <xdr:sp macro="" textlink="">
      <xdr:nvSpPr>
        <xdr:cNvPr id="256" name="テキスト ボックス 255"/>
        <xdr:cNvSpPr txBox="1"/>
      </xdr:nvSpPr>
      <xdr:spPr>
        <a:xfrm>
          <a:off x="2641111" y="1691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28769</xdr:rowOff>
    </xdr:from>
    <xdr:to>
      <xdr:col>10</xdr:col>
      <xdr:colOff>165100</xdr:colOff>
      <xdr:row>98</xdr:row>
      <xdr:rowOff>130369</xdr:rowOff>
    </xdr:to>
    <xdr:sp macro="" textlink="">
      <xdr:nvSpPr>
        <xdr:cNvPr id="257" name="楕円 256"/>
        <xdr:cNvSpPr/>
      </xdr:nvSpPr>
      <xdr:spPr>
        <a:xfrm>
          <a:off x="1968500" y="1683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121496</xdr:rowOff>
    </xdr:from>
    <xdr:ext cx="534377" cy="259045"/>
    <xdr:sp macro="" textlink="">
      <xdr:nvSpPr>
        <xdr:cNvPr id="258" name="テキスト ボックス 257"/>
        <xdr:cNvSpPr txBox="1"/>
      </xdr:nvSpPr>
      <xdr:spPr>
        <a:xfrm>
          <a:off x="1752111" y="169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26620</xdr:rowOff>
    </xdr:from>
    <xdr:to>
      <xdr:col>6</xdr:col>
      <xdr:colOff>38100</xdr:colOff>
      <xdr:row>98</xdr:row>
      <xdr:rowOff>128220</xdr:rowOff>
    </xdr:to>
    <xdr:sp macro="" textlink="">
      <xdr:nvSpPr>
        <xdr:cNvPr id="259" name="楕円 258"/>
        <xdr:cNvSpPr/>
      </xdr:nvSpPr>
      <xdr:spPr>
        <a:xfrm>
          <a:off x="1079500" y="168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119347</xdr:rowOff>
    </xdr:from>
    <xdr:ext cx="534377" cy="259045"/>
    <xdr:sp macro="" textlink="">
      <xdr:nvSpPr>
        <xdr:cNvPr id="260" name="テキスト ボックス 259"/>
        <xdr:cNvSpPr txBox="1"/>
      </xdr:nvSpPr>
      <xdr:spPr>
        <a:xfrm>
          <a:off x="863111" y="169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36195</xdr:rowOff>
    </xdr:from>
    <xdr:to>
      <xdr:col>55</xdr:col>
      <xdr:colOff>0</xdr:colOff>
      <xdr:row>38</xdr:row>
      <xdr:rowOff>72263</xdr:rowOff>
    </xdr:to>
    <xdr:cxnSp macro="">
      <xdr:nvCxnSpPr>
        <xdr:cNvPr id="289" name="直線コネクタ 288"/>
        <xdr:cNvCxnSpPr/>
      </xdr:nvCxnSpPr>
      <xdr:spPr>
        <a:xfrm>
          <a:off x="9639300" y="6551295"/>
          <a:ext cx="8382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53865</xdr:rowOff>
    </xdr:from>
    <xdr:ext cx="378565" cy="259045"/>
    <xdr:sp macro="" textlink="">
      <xdr:nvSpPr>
        <xdr:cNvPr id="290" name="労働費平均値テキスト"/>
        <xdr:cNvSpPr txBox="1"/>
      </xdr:nvSpPr>
      <xdr:spPr>
        <a:xfrm>
          <a:off x="10528300" y="6568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12446</xdr:rowOff>
    </xdr:from>
    <xdr:to>
      <xdr:col>50</xdr:col>
      <xdr:colOff>114300</xdr:colOff>
      <xdr:row>38</xdr:row>
      <xdr:rowOff>36195</xdr:rowOff>
    </xdr:to>
    <xdr:cxnSp macro="">
      <xdr:nvCxnSpPr>
        <xdr:cNvPr id="292" name="直線コネクタ 291"/>
        <xdr:cNvCxnSpPr/>
      </xdr:nvCxnSpPr>
      <xdr:spPr>
        <a:xfrm>
          <a:off x="8750300" y="6527546"/>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167005</xdr:rowOff>
    </xdr:from>
    <xdr:to>
      <xdr:col>45</xdr:col>
      <xdr:colOff>177800</xdr:colOff>
      <xdr:row>38</xdr:row>
      <xdr:rowOff>12446</xdr:rowOff>
    </xdr:to>
    <xdr:cxnSp macro="">
      <xdr:nvCxnSpPr>
        <xdr:cNvPr id="295" name="直線コネクタ 294"/>
        <xdr:cNvCxnSpPr/>
      </xdr:nvCxnSpPr>
      <xdr:spPr>
        <a:xfrm>
          <a:off x="7861300" y="651065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297" name="テキスト ボックス 296"/>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167005</xdr:rowOff>
    </xdr:from>
    <xdr:to>
      <xdr:col>41</xdr:col>
      <xdr:colOff>50800</xdr:colOff>
      <xdr:row>38</xdr:row>
      <xdr:rowOff>17272</xdr:rowOff>
    </xdr:to>
    <xdr:cxnSp macro="">
      <xdr:nvCxnSpPr>
        <xdr:cNvPr id="298" name="直線コネクタ 297"/>
        <xdr:cNvCxnSpPr/>
      </xdr:nvCxnSpPr>
      <xdr:spPr>
        <a:xfrm flipV="1">
          <a:off x="6972300" y="651065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21463</xdr:rowOff>
    </xdr:from>
    <xdr:to>
      <xdr:col>55</xdr:col>
      <xdr:colOff>50800</xdr:colOff>
      <xdr:row>38</xdr:row>
      <xdr:rowOff>123063</xdr:rowOff>
    </xdr:to>
    <xdr:sp macro="" textlink="">
      <xdr:nvSpPr>
        <xdr:cNvPr id="308" name="楕円 307"/>
        <xdr:cNvSpPr/>
      </xdr:nvSpPr>
      <xdr:spPr>
        <a:xfrm>
          <a:off x="104267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44340</xdr:rowOff>
    </xdr:from>
    <xdr:ext cx="469744" cy="259045"/>
    <xdr:sp macro="" textlink="">
      <xdr:nvSpPr>
        <xdr:cNvPr id="309" name="労働費該当値テキスト"/>
        <xdr:cNvSpPr txBox="1"/>
      </xdr:nvSpPr>
      <xdr:spPr>
        <a:xfrm>
          <a:off x="10528300" y="638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156845</xdr:rowOff>
    </xdr:from>
    <xdr:to>
      <xdr:col>50</xdr:col>
      <xdr:colOff>165100</xdr:colOff>
      <xdr:row>38</xdr:row>
      <xdr:rowOff>86995</xdr:rowOff>
    </xdr:to>
    <xdr:sp macro="" textlink="">
      <xdr:nvSpPr>
        <xdr:cNvPr id="310" name="楕円 309"/>
        <xdr:cNvSpPr/>
      </xdr:nvSpPr>
      <xdr:spPr>
        <a:xfrm>
          <a:off x="9588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103522</xdr:rowOff>
    </xdr:from>
    <xdr:ext cx="469744" cy="259045"/>
    <xdr:sp macro="" textlink="">
      <xdr:nvSpPr>
        <xdr:cNvPr id="311" name="テキスト ボックス 310"/>
        <xdr:cNvSpPr txBox="1"/>
      </xdr:nvSpPr>
      <xdr:spPr>
        <a:xfrm>
          <a:off x="9404428"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133096</xdr:rowOff>
    </xdr:from>
    <xdr:to>
      <xdr:col>46</xdr:col>
      <xdr:colOff>38100</xdr:colOff>
      <xdr:row>38</xdr:row>
      <xdr:rowOff>63246</xdr:rowOff>
    </xdr:to>
    <xdr:sp macro="" textlink="">
      <xdr:nvSpPr>
        <xdr:cNvPr id="312" name="楕円 311"/>
        <xdr:cNvSpPr/>
      </xdr:nvSpPr>
      <xdr:spPr>
        <a:xfrm>
          <a:off x="8699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79773</xdr:rowOff>
    </xdr:from>
    <xdr:ext cx="469744" cy="259045"/>
    <xdr:sp macro="" textlink="">
      <xdr:nvSpPr>
        <xdr:cNvPr id="313" name="テキスト ボックス 312"/>
        <xdr:cNvSpPr txBox="1"/>
      </xdr:nvSpPr>
      <xdr:spPr>
        <a:xfrm>
          <a:off x="8515428" y="625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116205</xdr:rowOff>
    </xdr:from>
    <xdr:to>
      <xdr:col>41</xdr:col>
      <xdr:colOff>101600</xdr:colOff>
      <xdr:row>38</xdr:row>
      <xdr:rowOff>46355</xdr:rowOff>
    </xdr:to>
    <xdr:sp macro="" textlink="">
      <xdr:nvSpPr>
        <xdr:cNvPr id="314" name="楕円 313"/>
        <xdr:cNvSpPr/>
      </xdr:nvSpPr>
      <xdr:spPr>
        <a:xfrm>
          <a:off x="78105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62882</xdr:rowOff>
    </xdr:from>
    <xdr:ext cx="469744" cy="259045"/>
    <xdr:sp macro="" textlink="">
      <xdr:nvSpPr>
        <xdr:cNvPr id="315" name="テキスト ボックス 314"/>
        <xdr:cNvSpPr txBox="1"/>
      </xdr:nvSpPr>
      <xdr:spPr>
        <a:xfrm>
          <a:off x="7626428" y="62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137922</xdr:rowOff>
    </xdr:from>
    <xdr:to>
      <xdr:col>36</xdr:col>
      <xdr:colOff>165100</xdr:colOff>
      <xdr:row>38</xdr:row>
      <xdr:rowOff>68072</xdr:rowOff>
    </xdr:to>
    <xdr:sp macro="" textlink="">
      <xdr:nvSpPr>
        <xdr:cNvPr id="316" name="楕円 315"/>
        <xdr:cNvSpPr/>
      </xdr:nvSpPr>
      <xdr:spPr>
        <a:xfrm>
          <a:off x="69215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84599</xdr:rowOff>
    </xdr:from>
    <xdr:ext cx="469744" cy="259045"/>
    <xdr:sp macro="" textlink="">
      <xdr:nvSpPr>
        <xdr:cNvPr id="317" name="テキスト ボックス 316"/>
        <xdr:cNvSpPr txBox="1"/>
      </xdr:nvSpPr>
      <xdr:spPr>
        <a:xfrm>
          <a:off x="6737428" y="625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138835</xdr:rowOff>
    </xdr:from>
    <xdr:to>
      <xdr:col>55</xdr:col>
      <xdr:colOff>0</xdr:colOff>
      <xdr:row>57</xdr:row>
      <xdr:rowOff>153726</xdr:rowOff>
    </xdr:to>
    <xdr:cxnSp macro="">
      <xdr:nvCxnSpPr>
        <xdr:cNvPr id="346" name="直線コネクタ 345"/>
        <xdr:cNvCxnSpPr/>
      </xdr:nvCxnSpPr>
      <xdr:spPr>
        <a:xfrm flipV="1">
          <a:off x="9639300" y="9911485"/>
          <a:ext cx="838200" cy="1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xdr:rowOff>
    </xdr:from>
    <xdr:to>
      <xdr:col>50</xdr:col>
      <xdr:colOff>114300</xdr:colOff>
      <xdr:row>57</xdr:row>
      <xdr:rowOff>153726</xdr:rowOff>
    </xdr:to>
    <xdr:cxnSp macro="">
      <xdr:nvCxnSpPr>
        <xdr:cNvPr id="349" name="直線コネクタ 348"/>
        <xdr:cNvCxnSpPr/>
      </xdr:nvCxnSpPr>
      <xdr:spPr>
        <a:xfrm>
          <a:off x="8750300" y="9772799"/>
          <a:ext cx="889000" cy="15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150621</xdr:rowOff>
    </xdr:from>
    <xdr:to>
      <xdr:col>45</xdr:col>
      <xdr:colOff>177800</xdr:colOff>
      <xdr:row>57</xdr:row>
      <xdr:rowOff>149</xdr:rowOff>
    </xdr:to>
    <xdr:cxnSp macro="">
      <xdr:nvCxnSpPr>
        <xdr:cNvPr id="352" name="直線コネクタ 351"/>
        <xdr:cNvCxnSpPr/>
      </xdr:nvCxnSpPr>
      <xdr:spPr>
        <a:xfrm>
          <a:off x="7861300" y="9751821"/>
          <a:ext cx="889000" cy="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150621</xdr:rowOff>
    </xdr:from>
    <xdr:to>
      <xdr:col>41</xdr:col>
      <xdr:colOff>50800</xdr:colOff>
      <xdr:row>57</xdr:row>
      <xdr:rowOff>53664</xdr:rowOff>
    </xdr:to>
    <xdr:cxnSp macro="">
      <xdr:nvCxnSpPr>
        <xdr:cNvPr id="355" name="直線コネクタ 354"/>
        <xdr:cNvCxnSpPr/>
      </xdr:nvCxnSpPr>
      <xdr:spPr>
        <a:xfrm flipV="1">
          <a:off x="6972300" y="9751821"/>
          <a:ext cx="889000" cy="7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88035</xdr:rowOff>
    </xdr:from>
    <xdr:to>
      <xdr:col>55</xdr:col>
      <xdr:colOff>50800</xdr:colOff>
      <xdr:row>58</xdr:row>
      <xdr:rowOff>18185</xdr:rowOff>
    </xdr:to>
    <xdr:sp macro="" textlink="">
      <xdr:nvSpPr>
        <xdr:cNvPr id="365" name="楕円 364"/>
        <xdr:cNvSpPr/>
      </xdr:nvSpPr>
      <xdr:spPr>
        <a:xfrm>
          <a:off x="10426700" y="98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110912</xdr:rowOff>
    </xdr:from>
    <xdr:ext cx="599010" cy="259045"/>
    <xdr:sp macro="" textlink="">
      <xdr:nvSpPr>
        <xdr:cNvPr id="366" name="農林水産業費該当値テキスト"/>
        <xdr:cNvSpPr txBox="1"/>
      </xdr:nvSpPr>
      <xdr:spPr>
        <a:xfrm>
          <a:off x="10528300" y="971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102926</xdr:rowOff>
    </xdr:from>
    <xdr:to>
      <xdr:col>50</xdr:col>
      <xdr:colOff>165100</xdr:colOff>
      <xdr:row>58</xdr:row>
      <xdr:rowOff>33076</xdr:rowOff>
    </xdr:to>
    <xdr:sp macro="" textlink="">
      <xdr:nvSpPr>
        <xdr:cNvPr id="367" name="楕円 366"/>
        <xdr:cNvSpPr/>
      </xdr:nvSpPr>
      <xdr:spPr>
        <a:xfrm>
          <a:off x="9588500" y="98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49603</xdr:rowOff>
    </xdr:from>
    <xdr:ext cx="599010" cy="259045"/>
    <xdr:sp macro="" textlink="">
      <xdr:nvSpPr>
        <xdr:cNvPr id="368" name="テキスト ボックス 367"/>
        <xdr:cNvSpPr txBox="1"/>
      </xdr:nvSpPr>
      <xdr:spPr>
        <a:xfrm>
          <a:off x="9339795" y="965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120799</xdr:rowOff>
    </xdr:from>
    <xdr:to>
      <xdr:col>46</xdr:col>
      <xdr:colOff>38100</xdr:colOff>
      <xdr:row>57</xdr:row>
      <xdr:rowOff>50949</xdr:rowOff>
    </xdr:to>
    <xdr:sp macro="" textlink="">
      <xdr:nvSpPr>
        <xdr:cNvPr id="369" name="楕円 368"/>
        <xdr:cNvSpPr/>
      </xdr:nvSpPr>
      <xdr:spPr>
        <a:xfrm>
          <a:off x="8699500" y="972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67476</xdr:rowOff>
    </xdr:from>
    <xdr:ext cx="599010" cy="259045"/>
    <xdr:sp macro="" textlink="">
      <xdr:nvSpPr>
        <xdr:cNvPr id="370" name="テキスト ボックス 369"/>
        <xdr:cNvSpPr txBox="1"/>
      </xdr:nvSpPr>
      <xdr:spPr>
        <a:xfrm>
          <a:off x="8450795" y="949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99821</xdr:rowOff>
    </xdr:from>
    <xdr:to>
      <xdr:col>41</xdr:col>
      <xdr:colOff>101600</xdr:colOff>
      <xdr:row>57</xdr:row>
      <xdr:rowOff>29971</xdr:rowOff>
    </xdr:to>
    <xdr:sp macro="" textlink="">
      <xdr:nvSpPr>
        <xdr:cNvPr id="371" name="楕円 370"/>
        <xdr:cNvSpPr/>
      </xdr:nvSpPr>
      <xdr:spPr>
        <a:xfrm>
          <a:off x="7810500" y="97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46498</xdr:rowOff>
    </xdr:from>
    <xdr:ext cx="599010" cy="259045"/>
    <xdr:sp macro="" textlink="">
      <xdr:nvSpPr>
        <xdr:cNvPr id="372" name="テキスト ボックス 371"/>
        <xdr:cNvSpPr txBox="1"/>
      </xdr:nvSpPr>
      <xdr:spPr>
        <a:xfrm>
          <a:off x="7561795" y="947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2864</xdr:rowOff>
    </xdr:from>
    <xdr:to>
      <xdr:col>36</xdr:col>
      <xdr:colOff>165100</xdr:colOff>
      <xdr:row>57</xdr:row>
      <xdr:rowOff>104464</xdr:rowOff>
    </xdr:to>
    <xdr:sp macro="" textlink="">
      <xdr:nvSpPr>
        <xdr:cNvPr id="373" name="楕円 372"/>
        <xdr:cNvSpPr/>
      </xdr:nvSpPr>
      <xdr:spPr>
        <a:xfrm>
          <a:off x="6921500" y="97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120991</xdr:rowOff>
    </xdr:from>
    <xdr:ext cx="599010" cy="259045"/>
    <xdr:sp macro="" textlink="">
      <xdr:nvSpPr>
        <xdr:cNvPr id="374" name="テキスト ボックス 373"/>
        <xdr:cNvSpPr txBox="1"/>
      </xdr:nvSpPr>
      <xdr:spPr>
        <a:xfrm>
          <a:off x="6672795" y="955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78975</xdr:rowOff>
    </xdr:from>
    <xdr:to>
      <xdr:col>55</xdr:col>
      <xdr:colOff>0</xdr:colOff>
      <xdr:row>77</xdr:row>
      <xdr:rowOff>138024</xdr:rowOff>
    </xdr:to>
    <xdr:cxnSp macro="">
      <xdr:nvCxnSpPr>
        <xdr:cNvPr id="401" name="直線コネクタ 400"/>
        <xdr:cNvCxnSpPr/>
      </xdr:nvCxnSpPr>
      <xdr:spPr>
        <a:xfrm flipV="1">
          <a:off x="9639300" y="13280625"/>
          <a:ext cx="838200" cy="5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138024</xdr:rowOff>
    </xdr:from>
    <xdr:to>
      <xdr:col>50</xdr:col>
      <xdr:colOff>114300</xdr:colOff>
      <xdr:row>78</xdr:row>
      <xdr:rowOff>12514</xdr:rowOff>
    </xdr:to>
    <xdr:cxnSp macro="">
      <xdr:nvCxnSpPr>
        <xdr:cNvPr id="404" name="直線コネクタ 403"/>
        <xdr:cNvCxnSpPr/>
      </xdr:nvCxnSpPr>
      <xdr:spPr>
        <a:xfrm flipV="1">
          <a:off x="8750300" y="13339674"/>
          <a:ext cx="889000" cy="4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12514</xdr:rowOff>
    </xdr:from>
    <xdr:to>
      <xdr:col>45</xdr:col>
      <xdr:colOff>177800</xdr:colOff>
      <xdr:row>78</xdr:row>
      <xdr:rowOff>38936</xdr:rowOff>
    </xdr:to>
    <xdr:cxnSp macro="">
      <xdr:nvCxnSpPr>
        <xdr:cNvPr id="407" name="直線コネクタ 406"/>
        <xdr:cNvCxnSpPr/>
      </xdr:nvCxnSpPr>
      <xdr:spPr>
        <a:xfrm flipV="1">
          <a:off x="7861300" y="13385614"/>
          <a:ext cx="889000" cy="2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38936</xdr:rowOff>
    </xdr:from>
    <xdr:to>
      <xdr:col>41</xdr:col>
      <xdr:colOff>50800</xdr:colOff>
      <xdr:row>78</xdr:row>
      <xdr:rowOff>50079</xdr:rowOff>
    </xdr:to>
    <xdr:cxnSp macro="">
      <xdr:nvCxnSpPr>
        <xdr:cNvPr id="410" name="直線コネクタ 409"/>
        <xdr:cNvCxnSpPr/>
      </xdr:nvCxnSpPr>
      <xdr:spPr>
        <a:xfrm flipV="1">
          <a:off x="6972300" y="13412036"/>
          <a:ext cx="889000" cy="1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28175</xdr:rowOff>
    </xdr:from>
    <xdr:to>
      <xdr:col>55</xdr:col>
      <xdr:colOff>50800</xdr:colOff>
      <xdr:row>77</xdr:row>
      <xdr:rowOff>129775</xdr:rowOff>
    </xdr:to>
    <xdr:sp macro="" textlink="">
      <xdr:nvSpPr>
        <xdr:cNvPr id="420" name="楕円 419"/>
        <xdr:cNvSpPr/>
      </xdr:nvSpPr>
      <xdr:spPr>
        <a:xfrm>
          <a:off x="10426700" y="132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51052</xdr:rowOff>
    </xdr:from>
    <xdr:ext cx="599010" cy="259045"/>
    <xdr:sp macro="" textlink="">
      <xdr:nvSpPr>
        <xdr:cNvPr id="421" name="商工費該当値テキスト"/>
        <xdr:cNvSpPr txBox="1"/>
      </xdr:nvSpPr>
      <xdr:spPr>
        <a:xfrm>
          <a:off x="10528300" y="1308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87224</xdr:rowOff>
    </xdr:from>
    <xdr:to>
      <xdr:col>50</xdr:col>
      <xdr:colOff>165100</xdr:colOff>
      <xdr:row>78</xdr:row>
      <xdr:rowOff>17374</xdr:rowOff>
    </xdr:to>
    <xdr:sp macro="" textlink="">
      <xdr:nvSpPr>
        <xdr:cNvPr id="422" name="楕円 421"/>
        <xdr:cNvSpPr/>
      </xdr:nvSpPr>
      <xdr:spPr>
        <a:xfrm>
          <a:off x="9588500" y="132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33901</xdr:rowOff>
    </xdr:from>
    <xdr:ext cx="534377" cy="259045"/>
    <xdr:sp macro="" textlink="">
      <xdr:nvSpPr>
        <xdr:cNvPr id="423" name="テキスト ボックス 422"/>
        <xdr:cNvSpPr txBox="1"/>
      </xdr:nvSpPr>
      <xdr:spPr>
        <a:xfrm>
          <a:off x="9372111" y="1306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133164</xdr:rowOff>
    </xdr:from>
    <xdr:to>
      <xdr:col>46</xdr:col>
      <xdr:colOff>38100</xdr:colOff>
      <xdr:row>78</xdr:row>
      <xdr:rowOff>63314</xdr:rowOff>
    </xdr:to>
    <xdr:sp macro="" textlink="">
      <xdr:nvSpPr>
        <xdr:cNvPr id="424" name="楕円 423"/>
        <xdr:cNvSpPr/>
      </xdr:nvSpPr>
      <xdr:spPr>
        <a:xfrm>
          <a:off x="8699500" y="1333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79841</xdr:rowOff>
    </xdr:from>
    <xdr:ext cx="534377" cy="259045"/>
    <xdr:sp macro="" textlink="">
      <xdr:nvSpPr>
        <xdr:cNvPr id="425" name="テキスト ボックス 424"/>
        <xdr:cNvSpPr txBox="1"/>
      </xdr:nvSpPr>
      <xdr:spPr>
        <a:xfrm>
          <a:off x="8483111" y="1311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159586</xdr:rowOff>
    </xdr:from>
    <xdr:to>
      <xdr:col>41</xdr:col>
      <xdr:colOff>101600</xdr:colOff>
      <xdr:row>78</xdr:row>
      <xdr:rowOff>89736</xdr:rowOff>
    </xdr:to>
    <xdr:sp macro="" textlink="">
      <xdr:nvSpPr>
        <xdr:cNvPr id="426" name="楕円 425"/>
        <xdr:cNvSpPr/>
      </xdr:nvSpPr>
      <xdr:spPr>
        <a:xfrm>
          <a:off x="7810500" y="1336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80863</xdr:rowOff>
    </xdr:from>
    <xdr:ext cx="534377" cy="259045"/>
    <xdr:sp macro="" textlink="">
      <xdr:nvSpPr>
        <xdr:cNvPr id="427" name="テキスト ボックス 426"/>
        <xdr:cNvSpPr txBox="1"/>
      </xdr:nvSpPr>
      <xdr:spPr>
        <a:xfrm>
          <a:off x="7594111" y="1345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170729</xdr:rowOff>
    </xdr:from>
    <xdr:to>
      <xdr:col>36</xdr:col>
      <xdr:colOff>165100</xdr:colOff>
      <xdr:row>78</xdr:row>
      <xdr:rowOff>100879</xdr:rowOff>
    </xdr:to>
    <xdr:sp macro="" textlink="">
      <xdr:nvSpPr>
        <xdr:cNvPr id="428" name="楕円 427"/>
        <xdr:cNvSpPr/>
      </xdr:nvSpPr>
      <xdr:spPr>
        <a:xfrm>
          <a:off x="6921500" y="133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92006</xdr:rowOff>
    </xdr:from>
    <xdr:ext cx="534377" cy="259045"/>
    <xdr:sp macro="" textlink="">
      <xdr:nvSpPr>
        <xdr:cNvPr id="429" name="テキスト ボックス 428"/>
        <xdr:cNvSpPr txBox="1"/>
      </xdr:nvSpPr>
      <xdr:spPr>
        <a:xfrm>
          <a:off x="6705111" y="1346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116630</xdr:rowOff>
    </xdr:from>
    <xdr:to>
      <xdr:col>55</xdr:col>
      <xdr:colOff>0</xdr:colOff>
      <xdr:row>96</xdr:row>
      <xdr:rowOff>121312</xdr:rowOff>
    </xdr:to>
    <xdr:cxnSp macro="">
      <xdr:nvCxnSpPr>
        <xdr:cNvPr id="456" name="直線コネクタ 455"/>
        <xdr:cNvCxnSpPr/>
      </xdr:nvCxnSpPr>
      <xdr:spPr>
        <a:xfrm>
          <a:off x="9639300" y="16575830"/>
          <a:ext cx="8382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116630</xdr:rowOff>
    </xdr:from>
    <xdr:to>
      <xdr:col>50</xdr:col>
      <xdr:colOff>114300</xdr:colOff>
      <xdr:row>96</xdr:row>
      <xdr:rowOff>133976</xdr:rowOff>
    </xdr:to>
    <xdr:cxnSp macro="">
      <xdr:nvCxnSpPr>
        <xdr:cNvPr id="459" name="直線コネクタ 458"/>
        <xdr:cNvCxnSpPr/>
      </xdr:nvCxnSpPr>
      <xdr:spPr>
        <a:xfrm flipV="1">
          <a:off x="8750300" y="16575830"/>
          <a:ext cx="889000" cy="1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133976</xdr:rowOff>
    </xdr:from>
    <xdr:to>
      <xdr:col>45</xdr:col>
      <xdr:colOff>177800</xdr:colOff>
      <xdr:row>97</xdr:row>
      <xdr:rowOff>49442</xdr:rowOff>
    </xdr:to>
    <xdr:cxnSp macro="">
      <xdr:nvCxnSpPr>
        <xdr:cNvPr id="462" name="直線コネクタ 461"/>
        <xdr:cNvCxnSpPr/>
      </xdr:nvCxnSpPr>
      <xdr:spPr>
        <a:xfrm flipV="1">
          <a:off x="7861300" y="16593176"/>
          <a:ext cx="889000" cy="8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34430</xdr:rowOff>
    </xdr:from>
    <xdr:to>
      <xdr:col>41</xdr:col>
      <xdr:colOff>50800</xdr:colOff>
      <xdr:row>97</xdr:row>
      <xdr:rowOff>49442</xdr:rowOff>
    </xdr:to>
    <xdr:cxnSp macro="">
      <xdr:nvCxnSpPr>
        <xdr:cNvPr id="465" name="直線コネクタ 464"/>
        <xdr:cNvCxnSpPr/>
      </xdr:nvCxnSpPr>
      <xdr:spPr>
        <a:xfrm>
          <a:off x="6972300" y="16665080"/>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70512</xdr:rowOff>
    </xdr:from>
    <xdr:to>
      <xdr:col>55</xdr:col>
      <xdr:colOff>50800</xdr:colOff>
      <xdr:row>97</xdr:row>
      <xdr:rowOff>662</xdr:rowOff>
    </xdr:to>
    <xdr:sp macro="" textlink="">
      <xdr:nvSpPr>
        <xdr:cNvPr id="475" name="楕円 474"/>
        <xdr:cNvSpPr/>
      </xdr:nvSpPr>
      <xdr:spPr>
        <a:xfrm>
          <a:off x="10426700" y="165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48939</xdr:rowOff>
    </xdr:from>
    <xdr:ext cx="599010" cy="259045"/>
    <xdr:sp macro="" textlink="">
      <xdr:nvSpPr>
        <xdr:cNvPr id="476" name="土木費該当値テキスト"/>
        <xdr:cNvSpPr txBox="1"/>
      </xdr:nvSpPr>
      <xdr:spPr>
        <a:xfrm>
          <a:off x="10528300" y="1650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65830</xdr:rowOff>
    </xdr:from>
    <xdr:to>
      <xdr:col>50</xdr:col>
      <xdr:colOff>165100</xdr:colOff>
      <xdr:row>96</xdr:row>
      <xdr:rowOff>167430</xdr:rowOff>
    </xdr:to>
    <xdr:sp macro="" textlink="">
      <xdr:nvSpPr>
        <xdr:cNvPr id="477" name="楕円 476"/>
        <xdr:cNvSpPr/>
      </xdr:nvSpPr>
      <xdr:spPr>
        <a:xfrm>
          <a:off x="9588500" y="165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12507</xdr:rowOff>
    </xdr:from>
    <xdr:ext cx="599010" cy="259045"/>
    <xdr:sp macro="" textlink="">
      <xdr:nvSpPr>
        <xdr:cNvPr id="478" name="テキスト ボックス 477"/>
        <xdr:cNvSpPr txBox="1"/>
      </xdr:nvSpPr>
      <xdr:spPr>
        <a:xfrm>
          <a:off x="9339795" y="1630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83176</xdr:rowOff>
    </xdr:from>
    <xdr:to>
      <xdr:col>46</xdr:col>
      <xdr:colOff>38100</xdr:colOff>
      <xdr:row>97</xdr:row>
      <xdr:rowOff>13326</xdr:rowOff>
    </xdr:to>
    <xdr:sp macro="" textlink="">
      <xdr:nvSpPr>
        <xdr:cNvPr id="479" name="楕円 478"/>
        <xdr:cNvSpPr/>
      </xdr:nvSpPr>
      <xdr:spPr>
        <a:xfrm>
          <a:off x="8699500" y="1654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29853</xdr:rowOff>
    </xdr:from>
    <xdr:ext cx="599010" cy="259045"/>
    <xdr:sp macro="" textlink="">
      <xdr:nvSpPr>
        <xdr:cNvPr id="480" name="テキスト ボックス 479"/>
        <xdr:cNvSpPr txBox="1"/>
      </xdr:nvSpPr>
      <xdr:spPr>
        <a:xfrm>
          <a:off x="8450795" y="1631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170092</xdr:rowOff>
    </xdr:from>
    <xdr:to>
      <xdr:col>41</xdr:col>
      <xdr:colOff>101600</xdr:colOff>
      <xdr:row>97</xdr:row>
      <xdr:rowOff>100242</xdr:rowOff>
    </xdr:to>
    <xdr:sp macro="" textlink="">
      <xdr:nvSpPr>
        <xdr:cNvPr id="481" name="楕円 480"/>
        <xdr:cNvSpPr/>
      </xdr:nvSpPr>
      <xdr:spPr>
        <a:xfrm>
          <a:off x="7810500" y="166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91369</xdr:rowOff>
    </xdr:from>
    <xdr:ext cx="599010" cy="259045"/>
    <xdr:sp macro="" textlink="">
      <xdr:nvSpPr>
        <xdr:cNvPr id="482" name="テキスト ボックス 481"/>
        <xdr:cNvSpPr txBox="1"/>
      </xdr:nvSpPr>
      <xdr:spPr>
        <a:xfrm>
          <a:off x="7561795" y="1672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155080</xdr:rowOff>
    </xdr:from>
    <xdr:to>
      <xdr:col>36</xdr:col>
      <xdr:colOff>165100</xdr:colOff>
      <xdr:row>97</xdr:row>
      <xdr:rowOff>85230</xdr:rowOff>
    </xdr:to>
    <xdr:sp macro="" textlink="">
      <xdr:nvSpPr>
        <xdr:cNvPr id="483" name="楕円 482"/>
        <xdr:cNvSpPr/>
      </xdr:nvSpPr>
      <xdr:spPr>
        <a:xfrm>
          <a:off x="6921500" y="166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76357</xdr:rowOff>
    </xdr:from>
    <xdr:ext cx="599010" cy="259045"/>
    <xdr:sp macro="" textlink="">
      <xdr:nvSpPr>
        <xdr:cNvPr id="484" name="テキスト ボックス 483"/>
        <xdr:cNvSpPr txBox="1"/>
      </xdr:nvSpPr>
      <xdr:spPr>
        <a:xfrm>
          <a:off x="6672795" y="1670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125458</xdr:rowOff>
    </xdr:from>
    <xdr:to>
      <xdr:col>85</xdr:col>
      <xdr:colOff>127000</xdr:colOff>
      <xdr:row>37</xdr:row>
      <xdr:rowOff>65215</xdr:rowOff>
    </xdr:to>
    <xdr:cxnSp macro="">
      <xdr:nvCxnSpPr>
        <xdr:cNvPr id="513" name="直線コネクタ 512"/>
        <xdr:cNvCxnSpPr/>
      </xdr:nvCxnSpPr>
      <xdr:spPr>
        <a:xfrm>
          <a:off x="15481300" y="5783308"/>
          <a:ext cx="838200" cy="6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125458</xdr:rowOff>
    </xdr:from>
    <xdr:to>
      <xdr:col>81</xdr:col>
      <xdr:colOff>50800</xdr:colOff>
      <xdr:row>37</xdr:row>
      <xdr:rowOff>42393</xdr:rowOff>
    </xdr:to>
    <xdr:cxnSp macro="">
      <xdr:nvCxnSpPr>
        <xdr:cNvPr id="516" name="直線コネクタ 515"/>
        <xdr:cNvCxnSpPr/>
      </xdr:nvCxnSpPr>
      <xdr:spPr>
        <a:xfrm flipV="1">
          <a:off x="14592300" y="5783308"/>
          <a:ext cx="889000" cy="60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147069</xdr:rowOff>
    </xdr:from>
    <xdr:to>
      <xdr:col>76</xdr:col>
      <xdr:colOff>114300</xdr:colOff>
      <xdr:row>37</xdr:row>
      <xdr:rowOff>42393</xdr:rowOff>
    </xdr:to>
    <xdr:cxnSp macro="">
      <xdr:nvCxnSpPr>
        <xdr:cNvPr id="519" name="直線コネクタ 518"/>
        <xdr:cNvCxnSpPr/>
      </xdr:nvCxnSpPr>
      <xdr:spPr>
        <a:xfrm>
          <a:off x="13703300" y="6319269"/>
          <a:ext cx="889000" cy="6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147069</xdr:rowOff>
    </xdr:from>
    <xdr:to>
      <xdr:col>71</xdr:col>
      <xdr:colOff>177800</xdr:colOff>
      <xdr:row>37</xdr:row>
      <xdr:rowOff>96296</xdr:rowOff>
    </xdr:to>
    <xdr:cxnSp macro="">
      <xdr:nvCxnSpPr>
        <xdr:cNvPr id="522" name="直線コネクタ 521"/>
        <xdr:cNvCxnSpPr/>
      </xdr:nvCxnSpPr>
      <xdr:spPr>
        <a:xfrm flipV="1">
          <a:off x="12814300" y="6319269"/>
          <a:ext cx="889000" cy="12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14415</xdr:rowOff>
    </xdr:from>
    <xdr:to>
      <xdr:col>85</xdr:col>
      <xdr:colOff>177800</xdr:colOff>
      <xdr:row>37</xdr:row>
      <xdr:rowOff>116015</xdr:rowOff>
    </xdr:to>
    <xdr:sp macro="" textlink="">
      <xdr:nvSpPr>
        <xdr:cNvPr id="532" name="楕円 531"/>
        <xdr:cNvSpPr/>
      </xdr:nvSpPr>
      <xdr:spPr>
        <a:xfrm>
          <a:off x="16268700" y="63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164292</xdr:rowOff>
    </xdr:from>
    <xdr:ext cx="534377" cy="259045"/>
    <xdr:sp macro="" textlink="">
      <xdr:nvSpPr>
        <xdr:cNvPr id="533" name="消防費該当値テキスト"/>
        <xdr:cNvSpPr txBox="1"/>
      </xdr:nvSpPr>
      <xdr:spPr>
        <a:xfrm>
          <a:off x="16370300" y="633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74658</xdr:rowOff>
    </xdr:from>
    <xdr:to>
      <xdr:col>81</xdr:col>
      <xdr:colOff>101600</xdr:colOff>
      <xdr:row>34</xdr:row>
      <xdr:rowOff>4808</xdr:rowOff>
    </xdr:to>
    <xdr:sp macro="" textlink="">
      <xdr:nvSpPr>
        <xdr:cNvPr id="534" name="楕円 533"/>
        <xdr:cNvSpPr/>
      </xdr:nvSpPr>
      <xdr:spPr>
        <a:xfrm>
          <a:off x="15430500" y="573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21335</xdr:rowOff>
    </xdr:from>
    <xdr:ext cx="599010" cy="259045"/>
    <xdr:sp macro="" textlink="">
      <xdr:nvSpPr>
        <xdr:cNvPr id="535" name="テキスト ボックス 534"/>
        <xdr:cNvSpPr txBox="1"/>
      </xdr:nvSpPr>
      <xdr:spPr>
        <a:xfrm>
          <a:off x="15181795" y="550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163043</xdr:rowOff>
    </xdr:from>
    <xdr:to>
      <xdr:col>76</xdr:col>
      <xdr:colOff>165100</xdr:colOff>
      <xdr:row>37</xdr:row>
      <xdr:rowOff>93193</xdr:rowOff>
    </xdr:to>
    <xdr:sp macro="" textlink="">
      <xdr:nvSpPr>
        <xdr:cNvPr id="536" name="楕円 535"/>
        <xdr:cNvSpPr/>
      </xdr:nvSpPr>
      <xdr:spPr>
        <a:xfrm>
          <a:off x="14541500" y="63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84320</xdr:rowOff>
    </xdr:from>
    <xdr:ext cx="534377" cy="259045"/>
    <xdr:sp macro="" textlink="">
      <xdr:nvSpPr>
        <xdr:cNvPr id="537" name="テキスト ボックス 536"/>
        <xdr:cNvSpPr txBox="1"/>
      </xdr:nvSpPr>
      <xdr:spPr>
        <a:xfrm>
          <a:off x="14325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96269</xdr:rowOff>
    </xdr:from>
    <xdr:to>
      <xdr:col>72</xdr:col>
      <xdr:colOff>38100</xdr:colOff>
      <xdr:row>37</xdr:row>
      <xdr:rowOff>26419</xdr:rowOff>
    </xdr:to>
    <xdr:sp macro="" textlink="">
      <xdr:nvSpPr>
        <xdr:cNvPr id="538" name="楕円 537"/>
        <xdr:cNvSpPr/>
      </xdr:nvSpPr>
      <xdr:spPr>
        <a:xfrm>
          <a:off x="13652500" y="626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17546</xdr:rowOff>
    </xdr:from>
    <xdr:ext cx="534377" cy="259045"/>
    <xdr:sp macro="" textlink="">
      <xdr:nvSpPr>
        <xdr:cNvPr id="539" name="テキスト ボックス 538"/>
        <xdr:cNvSpPr txBox="1"/>
      </xdr:nvSpPr>
      <xdr:spPr>
        <a:xfrm>
          <a:off x="13436111" y="636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45496</xdr:rowOff>
    </xdr:from>
    <xdr:to>
      <xdr:col>67</xdr:col>
      <xdr:colOff>101600</xdr:colOff>
      <xdr:row>37</xdr:row>
      <xdr:rowOff>147096</xdr:rowOff>
    </xdr:to>
    <xdr:sp macro="" textlink="">
      <xdr:nvSpPr>
        <xdr:cNvPr id="540" name="楕円 539"/>
        <xdr:cNvSpPr/>
      </xdr:nvSpPr>
      <xdr:spPr>
        <a:xfrm>
          <a:off x="12763500" y="63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138223</xdr:rowOff>
    </xdr:from>
    <xdr:ext cx="534377" cy="259045"/>
    <xdr:sp macro="" textlink="">
      <xdr:nvSpPr>
        <xdr:cNvPr id="541" name="テキスト ボックス 540"/>
        <xdr:cNvSpPr txBox="1"/>
      </xdr:nvSpPr>
      <xdr:spPr>
        <a:xfrm>
          <a:off x="12547111" y="648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58728</xdr:rowOff>
    </xdr:from>
    <xdr:to>
      <xdr:col>85</xdr:col>
      <xdr:colOff>127000</xdr:colOff>
      <xdr:row>57</xdr:row>
      <xdr:rowOff>88025</xdr:rowOff>
    </xdr:to>
    <xdr:cxnSp macro="">
      <xdr:nvCxnSpPr>
        <xdr:cNvPr id="570" name="直線コネクタ 569"/>
        <xdr:cNvCxnSpPr/>
      </xdr:nvCxnSpPr>
      <xdr:spPr>
        <a:xfrm flipV="1">
          <a:off x="15481300" y="9831378"/>
          <a:ext cx="838200" cy="2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88025</xdr:rowOff>
    </xdr:from>
    <xdr:to>
      <xdr:col>81</xdr:col>
      <xdr:colOff>50800</xdr:colOff>
      <xdr:row>57</xdr:row>
      <xdr:rowOff>115953</xdr:rowOff>
    </xdr:to>
    <xdr:cxnSp macro="">
      <xdr:nvCxnSpPr>
        <xdr:cNvPr id="573" name="直線コネクタ 572"/>
        <xdr:cNvCxnSpPr/>
      </xdr:nvCxnSpPr>
      <xdr:spPr>
        <a:xfrm flipV="1">
          <a:off x="14592300" y="9860675"/>
          <a:ext cx="889000" cy="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34824</xdr:rowOff>
    </xdr:from>
    <xdr:to>
      <xdr:col>76</xdr:col>
      <xdr:colOff>114300</xdr:colOff>
      <xdr:row>57</xdr:row>
      <xdr:rowOff>115953</xdr:rowOff>
    </xdr:to>
    <xdr:cxnSp macro="">
      <xdr:nvCxnSpPr>
        <xdr:cNvPr id="576" name="直線コネクタ 575"/>
        <xdr:cNvCxnSpPr/>
      </xdr:nvCxnSpPr>
      <xdr:spPr>
        <a:xfrm>
          <a:off x="13703300" y="9807474"/>
          <a:ext cx="889000" cy="8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34824</xdr:rowOff>
    </xdr:from>
    <xdr:to>
      <xdr:col>71</xdr:col>
      <xdr:colOff>177800</xdr:colOff>
      <xdr:row>57</xdr:row>
      <xdr:rowOff>163947</xdr:rowOff>
    </xdr:to>
    <xdr:cxnSp macro="">
      <xdr:nvCxnSpPr>
        <xdr:cNvPr id="579" name="直線コネクタ 578"/>
        <xdr:cNvCxnSpPr/>
      </xdr:nvCxnSpPr>
      <xdr:spPr>
        <a:xfrm flipV="1">
          <a:off x="12814300" y="9807474"/>
          <a:ext cx="889000" cy="12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7928</xdr:rowOff>
    </xdr:from>
    <xdr:to>
      <xdr:col>85</xdr:col>
      <xdr:colOff>177800</xdr:colOff>
      <xdr:row>57</xdr:row>
      <xdr:rowOff>109528</xdr:rowOff>
    </xdr:to>
    <xdr:sp macro="" textlink="">
      <xdr:nvSpPr>
        <xdr:cNvPr id="589" name="楕円 588"/>
        <xdr:cNvSpPr/>
      </xdr:nvSpPr>
      <xdr:spPr>
        <a:xfrm>
          <a:off x="16268700" y="97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30805</xdr:rowOff>
    </xdr:from>
    <xdr:ext cx="599010" cy="259045"/>
    <xdr:sp macro="" textlink="">
      <xdr:nvSpPr>
        <xdr:cNvPr id="590" name="教育費該当値テキスト"/>
        <xdr:cNvSpPr txBox="1"/>
      </xdr:nvSpPr>
      <xdr:spPr>
        <a:xfrm>
          <a:off x="16370300" y="963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37225</xdr:rowOff>
    </xdr:from>
    <xdr:to>
      <xdr:col>81</xdr:col>
      <xdr:colOff>101600</xdr:colOff>
      <xdr:row>57</xdr:row>
      <xdr:rowOff>138825</xdr:rowOff>
    </xdr:to>
    <xdr:sp macro="" textlink="">
      <xdr:nvSpPr>
        <xdr:cNvPr id="591" name="楕円 590"/>
        <xdr:cNvSpPr/>
      </xdr:nvSpPr>
      <xdr:spPr>
        <a:xfrm>
          <a:off x="15430500" y="9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155352</xdr:rowOff>
    </xdr:from>
    <xdr:ext cx="599010" cy="259045"/>
    <xdr:sp macro="" textlink="">
      <xdr:nvSpPr>
        <xdr:cNvPr id="592" name="テキスト ボックス 591"/>
        <xdr:cNvSpPr txBox="1"/>
      </xdr:nvSpPr>
      <xdr:spPr>
        <a:xfrm>
          <a:off x="15181795" y="958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65153</xdr:rowOff>
    </xdr:from>
    <xdr:to>
      <xdr:col>76</xdr:col>
      <xdr:colOff>165100</xdr:colOff>
      <xdr:row>57</xdr:row>
      <xdr:rowOff>166753</xdr:rowOff>
    </xdr:to>
    <xdr:sp macro="" textlink="">
      <xdr:nvSpPr>
        <xdr:cNvPr id="593" name="楕円 592"/>
        <xdr:cNvSpPr/>
      </xdr:nvSpPr>
      <xdr:spPr>
        <a:xfrm>
          <a:off x="14541500" y="983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11830</xdr:rowOff>
    </xdr:from>
    <xdr:ext cx="599010" cy="259045"/>
    <xdr:sp macro="" textlink="">
      <xdr:nvSpPr>
        <xdr:cNvPr id="594" name="テキスト ボックス 593"/>
        <xdr:cNvSpPr txBox="1"/>
      </xdr:nvSpPr>
      <xdr:spPr>
        <a:xfrm>
          <a:off x="14292795" y="961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155474</xdr:rowOff>
    </xdr:from>
    <xdr:to>
      <xdr:col>72</xdr:col>
      <xdr:colOff>38100</xdr:colOff>
      <xdr:row>57</xdr:row>
      <xdr:rowOff>85624</xdr:rowOff>
    </xdr:to>
    <xdr:sp macro="" textlink="">
      <xdr:nvSpPr>
        <xdr:cNvPr id="595" name="楕円 594"/>
        <xdr:cNvSpPr/>
      </xdr:nvSpPr>
      <xdr:spPr>
        <a:xfrm>
          <a:off x="13652500" y="97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102151</xdr:rowOff>
    </xdr:from>
    <xdr:ext cx="599010" cy="259045"/>
    <xdr:sp macro="" textlink="">
      <xdr:nvSpPr>
        <xdr:cNvPr id="596" name="テキスト ボックス 595"/>
        <xdr:cNvSpPr txBox="1"/>
      </xdr:nvSpPr>
      <xdr:spPr>
        <a:xfrm>
          <a:off x="13403795" y="953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113147</xdr:rowOff>
    </xdr:from>
    <xdr:to>
      <xdr:col>67</xdr:col>
      <xdr:colOff>101600</xdr:colOff>
      <xdr:row>58</xdr:row>
      <xdr:rowOff>43297</xdr:rowOff>
    </xdr:to>
    <xdr:sp macro="" textlink="">
      <xdr:nvSpPr>
        <xdr:cNvPr id="597" name="楕円 596"/>
        <xdr:cNvSpPr/>
      </xdr:nvSpPr>
      <xdr:spPr>
        <a:xfrm>
          <a:off x="12763500" y="98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34424</xdr:rowOff>
    </xdr:from>
    <xdr:ext cx="599010" cy="259045"/>
    <xdr:sp macro="" textlink="">
      <xdr:nvSpPr>
        <xdr:cNvPr id="598" name="テキスト ボックス 597"/>
        <xdr:cNvSpPr txBox="1"/>
      </xdr:nvSpPr>
      <xdr:spPr>
        <a:xfrm>
          <a:off x="12514795" y="99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114830</xdr:rowOff>
    </xdr:from>
    <xdr:to>
      <xdr:col>85</xdr:col>
      <xdr:colOff>127000</xdr:colOff>
      <xdr:row>78</xdr:row>
      <xdr:rowOff>139700</xdr:rowOff>
    </xdr:to>
    <xdr:cxnSp macro="">
      <xdr:nvCxnSpPr>
        <xdr:cNvPr id="625" name="直線コネクタ 624"/>
        <xdr:cNvCxnSpPr/>
      </xdr:nvCxnSpPr>
      <xdr:spPr>
        <a:xfrm flipV="1">
          <a:off x="15481300" y="13487930"/>
          <a:ext cx="838200" cy="2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107710</xdr:rowOff>
    </xdr:from>
    <xdr:to>
      <xdr:col>76</xdr:col>
      <xdr:colOff>114300</xdr:colOff>
      <xdr:row>78</xdr:row>
      <xdr:rowOff>139700</xdr:rowOff>
    </xdr:to>
    <xdr:cxnSp macro="">
      <xdr:nvCxnSpPr>
        <xdr:cNvPr id="631" name="直線コネクタ 630"/>
        <xdr:cNvCxnSpPr/>
      </xdr:nvCxnSpPr>
      <xdr:spPr>
        <a:xfrm>
          <a:off x="13703300" y="13480810"/>
          <a:ext cx="889000" cy="3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72811</xdr:rowOff>
    </xdr:from>
    <xdr:to>
      <xdr:col>71</xdr:col>
      <xdr:colOff>177800</xdr:colOff>
      <xdr:row>78</xdr:row>
      <xdr:rowOff>107710</xdr:rowOff>
    </xdr:to>
    <xdr:cxnSp macro="">
      <xdr:nvCxnSpPr>
        <xdr:cNvPr id="634" name="直線コネクタ 633"/>
        <xdr:cNvCxnSpPr/>
      </xdr:nvCxnSpPr>
      <xdr:spPr>
        <a:xfrm>
          <a:off x="12814300" y="13445911"/>
          <a:ext cx="889000" cy="3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64030</xdr:rowOff>
    </xdr:from>
    <xdr:to>
      <xdr:col>85</xdr:col>
      <xdr:colOff>177800</xdr:colOff>
      <xdr:row>78</xdr:row>
      <xdr:rowOff>165630</xdr:rowOff>
    </xdr:to>
    <xdr:sp macro="" textlink="">
      <xdr:nvSpPr>
        <xdr:cNvPr id="644" name="楕円 643"/>
        <xdr:cNvSpPr/>
      </xdr:nvSpPr>
      <xdr:spPr>
        <a:xfrm>
          <a:off x="16268700" y="1343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534377" cy="259045"/>
    <xdr:sp macro="" textlink="">
      <xdr:nvSpPr>
        <xdr:cNvPr id="645" name="災害復旧費該当値テキスト"/>
        <xdr:cNvSpPr txBox="1"/>
      </xdr:nvSpPr>
      <xdr:spPr>
        <a:xfrm>
          <a:off x="16370300" y="1338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56910</xdr:rowOff>
    </xdr:from>
    <xdr:to>
      <xdr:col>72</xdr:col>
      <xdr:colOff>38100</xdr:colOff>
      <xdr:row>78</xdr:row>
      <xdr:rowOff>158510</xdr:rowOff>
    </xdr:to>
    <xdr:sp macro="" textlink="">
      <xdr:nvSpPr>
        <xdr:cNvPr id="650" name="楕円 649"/>
        <xdr:cNvSpPr/>
      </xdr:nvSpPr>
      <xdr:spPr>
        <a:xfrm>
          <a:off x="13652500" y="13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149637</xdr:rowOff>
    </xdr:from>
    <xdr:ext cx="534377" cy="259045"/>
    <xdr:sp macro="" textlink="">
      <xdr:nvSpPr>
        <xdr:cNvPr id="651" name="テキスト ボックス 650"/>
        <xdr:cNvSpPr txBox="1"/>
      </xdr:nvSpPr>
      <xdr:spPr>
        <a:xfrm>
          <a:off x="13436111" y="135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22011</xdr:rowOff>
    </xdr:from>
    <xdr:to>
      <xdr:col>67</xdr:col>
      <xdr:colOff>101600</xdr:colOff>
      <xdr:row>78</xdr:row>
      <xdr:rowOff>123611</xdr:rowOff>
    </xdr:to>
    <xdr:sp macro="" textlink="">
      <xdr:nvSpPr>
        <xdr:cNvPr id="652" name="楕円 651"/>
        <xdr:cNvSpPr/>
      </xdr:nvSpPr>
      <xdr:spPr>
        <a:xfrm>
          <a:off x="12763500" y="133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140138</xdr:rowOff>
    </xdr:from>
    <xdr:ext cx="534377" cy="259045"/>
    <xdr:sp macro="" textlink="">
      <xdr:nvSpPr>
        <xdr:cNvPr id="653" name="テキスト ボックス 652"/>
        <xdr:cNvSpPr txBox="1"/>
      </xdr:nvSpPr>
      <xdr:spPr>
        <a:xfrm>
          <a:off x="12547111" y="131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165658</xdr:rowOff>
    </xdr:from>
    <xdr:to>
      <xdr:col>85</xdr:col>
      <xdr:colOff>127000</xdr:colOff>
      <xdr:row>98</xdr:row>
      <xdr:rowOff>14652</xdr:rowOff>
    </xdr:to>
    <xdr:cxnSp macro="">
      <xdr:nvCxnSpPr>
        <xdr:cNvPr id="682" name="直線コネクタ 681"/>
        <xdr:cNvCxnSpPr/>
      </xdr:nvCxnSpPr>
      <xdr:spPr>
        <a:xfrm flipV="1">
          <a:off x="15481300" y="16796308"/>
          <a:ext cx="8382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14652</xdr:rowOff>
    </xdr:from>
    <xdr:to>
      <xdr:col>81</xdr:col>
      <xdr:colOff>50800</xdr:colOff>
      <xdr:row>98</xdr:row>
      <xdr:rowOff>21484</xdr:rowOff>
    </xdr:to>
    <xdr:cxnSp macro="">
      <xdr:nvCxnSpPr>
        <xdr:cNvPr id="685" name="直線コネクタ 684"/>
        <xdr:cNvCxnSpPr/>
      </xdr:nvCxnSpPr>
      <xdr:spPr>
        <a:xfrm flipV="1">
          <a:off x="14592300" y="16816752"/>
          <a:ext cx="8890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164077</xdr:rowOff>
    </xdr:from>
    <xdr:to>
      <xdr:col>76</xdr:col>
      <xdr:colOff>114300</xdr:colOff>
      <xdr:row>98</xdr:row>
      <xdr:rowOff>21484</xdr:rowOff>
    </xdr:to>
    <xdr:cxnSp macro="">
      <xdr:nvCxnSpPr>
        <xdr:cNvPr id="688" name="直線コネクタ 687"/>
        <xdr:cNvCxnSpPr/>
      </xdr:nvCxnSpPr>
      <xdr:spPr>
        <a:xfrm>
          <a:off x="13703300" y="16623277"/>
          <a:ext cx="889000" cy="20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164077</xdr:rowOff>
    </xdr:from>
    <xdr:to>
      <xdr:col>71</xdr:col>
      <xdr:colOff>177800</xdr:colOff>
      <xdr:row>98</xdr:row>
      <xdr:rowOff>5837</xdr:rowOff>
    </xdr:to>
    <xdr:cxnSp macro="">
      <xdr:nvCxnSpPr>
        <xdr:cNvPr id="691" name="直線コネクタ 690"/>
        <xdr:cNvCxnSpPr/>
      </xdr:nvCxnSpPr>
      <xdr:spPr>
        <a:xfrm flipV="1">
          <a:off x="12814300" y="16623277"/>
          <a:ext cx="889000" cy="18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114858</xdr:rowOff>
    </xdr:from>
    <xdr:to>
      <xdr:col>85</xdr:col>
      <xdr:colOff>177800</xdr:colOff>
      <xdr:row>98</xdr:row>
      <xdr:rowOff>45008</xdr:rowOff>
    </xdr:to>
    <xdr:sp macro="" textlink="">
      <xdr:nvSpPr>
        <xdr:cNvPr id="701" name="楕円 700"/>
        <xdr:cNvSpPr/>
      </xdr:nvSpPr>
      <xdr:spPr>
        <a:xfrm>
          <a:off x="16268700" y="167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93285</xdr:rowOff>
    </xdr:from>
    <xdr:ext cx="599010" cy="259045"/>
    <xdr:sp macro="" textlink="">
      <xdr:nvSpPr>
        <xdr:cNvPr id="702" name="公債費該当値テキスト"/>
        <xdr:cNvSpPr txBox="1"/>
      </xdr:nvSpPr>
      <xdr:spPr>
        <a:xfrm>
          <a:off x="16370300" y="1672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135302</xdr:rowOff>
    </xdr:from>
    <xdr:to>
      <xdr:col>81</xdr:col>
      <xdr:colOff>101600</xdr:colOff>
      <xdr:row>98</xdr:row>
      <xdr:rowOff>65452</xdr:rowOff>
    </xdr:to>
    <xdr:sp macro="" textlink="">
      <xdr:nvSpPr>
        <xdr:cNvPr id="703" name="楕円 702"/>
        <xdr:cNvSpPr/>
      </xdr:nvSpPr>
      <xdr:spPr>
        <a:xfrm>
          <a:off x="15430500" y="1676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56579</xdr:rowOff>
    </xdr:from>
    <xdr:ext cx="599010" cy="259045"/>
    <xdr:sp macro="" textlink="">
      <xdr:nvSpPr>
        <xdr:cNvPr id="704" name="テキスト ボックス 703"/>
        <xdr:cNvSpPr txBox="1"/>
      </xdr:nvSpPr>
      <xdr:spPr>
        <a:xfrm>
          <a:off x="15181795" y="1685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142134</xdr:rowOff>
    </xdr:from>
    <xdr:to>
      <xdr:col>76</xdr:col>
      <xdr:colOff>165100</xdr:colOff>
      <xdr:row>98</xdr:row>
      <xdr:rowOff>72284</xdr:rowOff>
    </xdr:to>
    <xdr:sp macro="" textlink="">
      <xdr:nvSpPr>
        <xdr:cNvPr id="705" name="楕円 704"/>
        <xdr:cNvSpPr/>
      </xdr:nvSpPr>
      <xdr:spPr>
        <a:xfrm>
          <a:off x="14541500" y="1677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63411</xdr:rowOff>
    </xdr:from>
    <xdr:ext cx="599010" cy="259045"/>
    <xdr:sp macro="" textlink="">
      <xdr:nvSpPr>
        <xdr:cNvPr id="706" name="テキスト ボックス 705"/>
        <xdr:cNvSpPr txBox="1"/>
      </xdr:nvSpPr>
      <xdr:spPr>
        <a:xfrm>
          <a:off x="14292795" y="1686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113277</xdr:rowOff>
    </xdr:from>
    <xdr:to>
      <xdr:col>72</xdr:col>
      <xdr:colOff>38100</xdr:colOff>
      <xdr:row>97</xdr:row>
      <xdr:rowOff>43427</xdr:rowOff>
    </xdr:to>
    <xdr:sp macro="" textlink="">
      <xdr:nvSpPr>
        <xdr:cNvPr id="707" name="楕円 706"/>
        <xdr:cNvSpPr/>
      </xdr:nvSpPr>
      <xdr:spPr>
        <a:xfrm>
          <a:off x="13652500" y="165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59954</xdr:rowOff>
    </xdr:from>
    <xdr:ext cx="599010" cy="259045"/>
    <xdr:sp macro="" textlink="">
      <xdr:nvSpPr>
        <xdr:cNvPr id="708" name="テキスト ボックス 707"/>
        <xdr:cNvSpPr txBox="1"/>
      </xdr:nvSpPr>
      <xdr:spPr>
        <a:xfrm>
          <a:off x="13403795" y="1634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126487</xdr:rowOff>
    </xdr:from>
    <xdr:to>
      <xdr:col>67</xdr:col>
      <xdr:colOff>101600</xdr:colOff>
      <xdr:row>98</xdr:row>
      <xdr:rowOff>56637</xdr:rowOff>
    </xdr:to>
    <xdr:sp macro="" textlink="">
      <xdr:nvSpPr>
        <xdr:cNvPr id="709" name="楕円 708"/>
        <xdr:cNvSpPr/>
      </xdr:nvSpPr>
      <xdr:spPr>
        <a:xfrm>
          <a:off x="12763500" y="167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47764</xdr:rowOff>
    </xdr:from>
    <xdr:ext cx="599010" cy="259045"/>
    <xdr:sp macro="" textlink="">
      <xdr:nvSpPr>
        <xdr:cNvPr id="710" name="テキスト ボックス 709"/>
        <xdr:cNvSpPr txBox="1"/>
      </xdr:nvSpPr>
      <xdr:spPr>
        <a:xfrm>
          <a:off x="12514795" y="1684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住民一人当たりのコストでは、本村においてはコストの上位５位が、１総務費・２民生費・３農林水産業費・４教育費・５土木費となっています。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前年度からの増減要因としては下記のとおりです。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 ⇒ 庁舎建設事業費の減少</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 ⇒ 新型コロナウイルス対策に係る給付金、ふるさと納税による福祉興基金積立金の増加</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 ⇒ 村経由で交付（道→村→事業者）する農業関係交付金があったことによる増加</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 ⇒ 交流の杜体育館屋根改修工事、ふるさと納税による教育振興基金積立金の増加</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 ⇒ 道路改修費、除雪費の減少</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標準財政規模に対する実質収支額の比率はおおむね</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％程度で推移してきましたが、令和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大きく上昇しました。要因としては、診療所の体制変更に対する病院機能再編支援事業補助金や、除雪費に対する臨時補助金があったほか、暴風災害の発生に伴い予算計上した災害復旧費や災害見舞金によって不用額が増加したことなどがあげら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また、標準財政規模に対する財政調整基金残高の比率については、令和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年度の基金取崩額が積立額を上回り、基金残高が減少したことから、前年から低下しています。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一般会計及び各特別会計（国民健康保険事業、介護保険事業、後期高齢者医療事業、簡易水道事業、公共下水道事業）における決算収支（実質収支額）が黒字であるため算出されていません。（資金不足比率についても、公営企業会計における簡易水道事業、公共下水道事業が黒字であるため算出され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実質公債費比率（分子）の構造について、元利償還金が公営住宅建設事業や役場庁舎建設事業分の償還額の増により前年から増加したことから、前年を上回っています。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大型事業（役場庁舎建設事業、消防庁舎改修事業等）に係る償還額の増加が見込まれることから、返済財源（基準財政需要額に算入される地方債の借入、使用料等が充当できる地方債の借入）を考慮し、計画的な借入を行い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満期一括償還地方債の償還財源としての積み立ては行っていません。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将来負担比率については、将来負担額（地方債残高、公営企業繰入見込額、退職手当負担見込額等）約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億円よりも、充当可能な財源（基金、普通交付税基準財政需要額算入見込額等）が約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億円と上回っていることから算出されていません。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しかし、現実的には充当可能な財源を全て借入金の返済等に充てられるわけではないため、引き続き財政の健全化に努めていく必要があります。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北海道中札内村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百万円の減少、その他特定目的基金が</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百万円の増加となったことから、基金全体では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百万円の増加となりました。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・今後も各基金への計画的な積み立てを行っていきますが、令和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年度においても財政調整基金の取り崩しを予定しているほか、減債基金や公共施設の老朽化対策、福祉施策等に係る取り崩しを予定していることなどから、基金全体では減少が見込まれます。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・公共施設等整備基金：村が設置する公共施設等の整備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・ふるさと活性化基金：ふるさと活性化の費用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・豊かな環境等創成基金：農村の豊かな自然環境及び伝統的文化資源などの維持保全等</a:t>
          </a:r>
          <a:endPar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・文化振興基金：文化振興の費用</a:t>
          </a:r>
          <a:endPar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・福祉基金：福祉の充実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・基金の積立額は、ふるさと納税に係る寄附金の積み立てが</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408</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百万円となり、前年の</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264</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百万円から大きく増加しました。また、公共施設等整備基金への余剰金の積み立てもあり、その他特定目的基金全体では</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626</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百万円となりました。</a:t>
          </a:r>
          <a:endPar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・基金の取崩額は、公共施設等整備基金で公共施設の改修工事等に係る財源として</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141</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百万円取り崩したほか、福祉基金で高齢者支援や子育て支援施策の財源として</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百万円、庁舎整備基金で庁舎建設事業の財源として</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百万円取り崩すなど、その他特定目的基金全体で</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441</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百万円となりました。</a:t>
          </a:r>
          <a:endPar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年度は、積立額が取崩額を上回ったことから、前年度から</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185</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百万円増加しました。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・今後もふるさと納税による寄附金や余剰金等の積立を予定していますが、公共施設の老朽化対策や福祉施策等のための基金の取り崩しにより、その他特定目的基金全体では減少する見込みです。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年度は、決算剰余金等</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百万円の積み立てを行いましたが、維持補修費や人件費など経常経費の増加等により財源調整として</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百万円を取り崩したため、前年度から</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119</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百万円減少しました。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・今後も公共施設の老朽化対策等により、財源調整として繰り入れが必要となることが想定されますが、災害等の突発的な財政需要に対応するため、基金残高に応じて積み立てを行います。</a:t>
          </a: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年度は、基金残高の増減はありませんでした。</a:t>
          </a:r>
          <a:endPar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・役場庁舎建設事業など大型事業に係る地方債によって償還額の増加が見込まれることから、令和</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年度に役場庁舎建設事業分の一部繰上償還を行います。また、平成</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年度にかけて実施した国営かんがい排水事業負担金の繰上償還も予定しており、それらの財源として取り崩しを予定しています。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3,913
3,843
292.58
6,962,534
6,499,652
319,411
2,842,167
4,677,070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a:t>
          </a:r>
          <a:r>
            <a:rPr kumimoji="1" lang="en-US" altLang="ja-JP" sz="1100" baseline="0">
              <a:latin typeface="ＭＳ Ｐゴシック" panose="020B0600070205080204" pitchFamily="50" charset="-128"/>
              <a:ea typeface="ＭＳ Ｐゴシック" panose="020B0600070205080204" pitchFamily="50" charset="-128"/>
            </a:rPr>
            <a:t>63.8%</a:t>
          </a:r>
          <a:r>
            <a:rPr kumimoji="1" lang="ja-JP" altLang="en-US" sz="1100" baseline="0">
              <a:latin typeface="ＭＳ Ｐゴシック" panose="020B0600070205080204" pitchFamily="50" charset="-128"/>
              <a:ea typeface="ＭＳ Ｐゴシック" panose="020B0600070205080204" pitchFamily="50" charset="-128"/>
            </a:rPr>
            <a:t>で、全国平均、類似団体平均と比較して、高い水準となっています。</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公共施設については、整備に多額の費用を要することから、計画的に整備を行っており、令和３年度は長寿命化における建物の改修工事は実施しているものの、減価償却額を下回ったため前年度より増加しまし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今後も公共施設等総合管理計画に基づく個別施設計画の策定を進め、計画的な施設改修や更新等を行っていくものです。</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xdr:cNvCxnSpPr/>
      </xdr:nvCxnSpPr>
      <xdr:spPr>
        <a:xfrm flipV="1">
          <a:off x="4760595" y="4570095"/>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xdr:cNvSpPr txBox="1"/>
      </xdr:nvSpPr>
      <xdr:spPr>
        <a:xfrm>
          <a:off x="4813300" y="5968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xdr:cNvCxnSpPr/>
      </xdr:nvCxnSpPr>
      <xdr:spPr>
        <a:xfrm>
          <a:off x="4673600" y="5964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xdr:cNvSpPr txBox="1"/>
      </xdr:nvSpPr>
      <xdr:spPr>
        <a:xfrm>
          <a:off x="4813300" y="434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xdr:cNvCxnSpPr/>
      </xdr:nvCxnSpPr>
      <xdr:spPr>
        <a:xfrm>
          <a:off x="4673600" y="457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xdr:cNvSpPr txBox="1"/>
      </xdr:nvSpPr>
      <xdr:spPr>
        <a:xfrm>
          <a:off x="4813300" y="528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xdr:cNvSpPr/>
      </xdr:nvSpPr>
      <xdr:spPr>
        <a:xfrm>
          <a:off x="4711700" y="54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xdr:cNvSpPr/>
      </xdr:nvSpPr>
      <xdr:spPr>
        <a:xfrm>
          <a:off x="4000500" y="53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xdr:cNvSpPr/>
      </xdr:nvSpPr>
      <xdr:spPr>
        <a:xfrm>
          <a:off x="3238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xdr:cNvSpPr/>
      </xdr:nvSpPr>
      <xdr:spPr>
        <a:xfrm>
          <a:off x="2476500" y="534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xdr:cNvSpPr/>
      </xdr:nvSpPr>
      <xdr:spPr>
        <a:xfrm>
          <a:off x="1714500" y="529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166642</xdr:rowOff>
    </xdr:from>
    <xdr:to>
      <xdr:col>23</xdr:col>
      <xdr:colOff>136525</xdr:colOff>
      <xdr:row>32</xdr:row>
      <xdr:rowOff>96792</xdr:rowOff>
    </xdr:to>
    <xdr:sp macro="" textlink="">
      <xdr:nvSpPr>
        <xdr:cNvPr id="93" name="楕円 92"/>
        <xdr:cNvSpPr/>
      </xdr:nvSpPr>
      <xdr:spPr>
        <a:xfrm>
          <a:off x="4711700" y="548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145069</xdr:rowOff>
    </xdr:from>
    <xdr:ext cx="405111" cy="259045"/>
    <xdr:sp macro="" textlink="">
      <xdr:nvSpPr>
        <xdr:cNvPr id="94" name="有形固定資産減価償却率該当値テキスト"/>
        <xdr:cNvSpPr txBox="1"/>
      </xdr:nvSpPr>
      <xdr:spPr>
        <a:xfrm>
          <a:off x="4813300" y="5460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132715</xdr:rowOff>
    </xdr:from>
    <xdr:to>
      <xdr:col>19</xdr:col>
      <xdr:colOff>187325</xdr:colOff>
      <xdr:row>32</xdr:row>
      <xdr:rowOff>62865</xdr:rowOff>
    </xdr:to>
    <xdr:sp macro="" textlink="">
      <xdr:nvSpPr>
        <xdr:cNvPr id="95" name="楕円 94"/>
        <xdr:cNvSpPr/>
      </xdr:nvSpPr>
      <xdr:spPr>
        <a:xfrm>
          <a:off x="4000500" y="54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12065</xdr:rowOff>
    </xdr:from>
    <xdr:to>
      <xdr:col>23</xdr:col>
      <xdr:colOff>85725</xdr:colOff>
      <xdr:row>32</xdr:row>
      <xdr:rowOff>45992</xdr:rowOff>
    </xdr:to>
    <xdr:cxnSp macro="">
      <xdr:nvCxnSpPr>
        <xdr:cNvPr id="96" name="直線コネクタ 95"/>
        <xdr:cNvCxnSpPr/>
      </xdr:nvCxnSpPr>
      <xdr:spPr>
        <a:xfrm>
          <a:off x="4051300" y="5498465"/>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160474</xdr:rowOff>
    </xdr:from>
    <xdr:to>
      <xdr:col>15</xdr:col>
      <xdr:colOff>187325</xdr:colOff>
      <xdr:row>32</xdr:row>
      <xdr:rowOff>90624</xdr:rowOff>
    </xdr:to>
    <xdr:sp macro="" textlink="">
      <xdr:nvSpPr>
        <xdr:cNvPr id="97" name="楕円 96"/>
        <xdr:cNvSpPr/>
      </xdr:nvSpPr>
      <xdr:spPr>
        <a:xfrm>
          <a:off x="3238500" y="54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39824</xdr:rowOff>
    </xdr:to>
    <xdr:cxnSp macro="">
      <xdr:nvCxnSpPr>
        <xdr:cNvPr id="98" name="直線コネクタ 97"/>
        <xdr:cNvCxnSpPr/>
      </xdr:nvCxnSpPr>
      <xdr:spPr>
        <a:xfrm flipV="1">
          <a:off x="3289300" y="5498465"/>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111125</xdr:rowOff>
    </xdr:from>
    <xdr:to>
      <xdr:col>11</xdr:col>
      <xdr:colOff>187325</xdr:colOff>
      <xdr:row>32</xdr:row>
      <xdr:rowOff>41275</xdr:rowOff>
    </xdr:to>
    <xdr:sp macro="" textlink="">
      <xdr:nvSpPr>
        <xdr:cNvPr id="99" name="楕円 98"/>
        <xdr:cNvSpPr/>
      </xdr:nvSpPr>
      <xdr:spPr>
        <a:xfrm>
          <a:off x="2476500" y="54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161925</xdr:rowOff>
    </xdr:from>
    <xdr:to>
      <xdr:col>15</xdr:col>
      <xdr:colOff>136525</xdr:colOff>
      <xdr:row>32</xdr:row>
      <xdr:rowOff>39824</xdr:rowOff>
    </xdr:to>
    <xdr:cxnSp macro="">
      <xdr:nvCxnSpPr>
        <xdr:cNvPr id="100" name="直線コネクタ 99"/>
        <xdr:cNvCxnSpPr/>
      </xdr:nvCxnSpPr>
      <xdr:spPr>
        <a:xfrm>
          <a:off x="2527300" y="5476875"/>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74114</xdr:rowOff>
    </xdr:from>
    <xdr:to>
      <xdr:col>7</xdr:col>
      <xdr:colOff>187325</xdr:colOff>
      <xdr:row>32</xdr:row>
      <xdr:rowOff>4264</xdr:rowOff>
    </xdr:to>
    <xdr:sp macro="" textlink="">
      <xdr:nvSpPr>
        <xdr:cNvPr id="101" name="楕円 100"/>
        <xdr:cNvSpPr/>
      </xdr:nvSpPr>
      <xdr:spPr>
        <a:xfrm>
          <a:off x="1714500" y="53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124914</xdr:rowOff>
    </xdr:from>
    <xdr:to>
      <xdr:col>11</xdr:col>
      <xdr:colOff>136525</xdr:colOff>
      <xdr:row>31</xdr:row>
      <xdr:rowOff>161925</xdr:rowOff>
    </xdr:to>
    <xdr:cxnSp macro="">
      <xdr:nvCxnSpPr>
        <xdr:cNvPr id="102" name="直線コネクタ 101"/>
        <xdr:cNvCxnSpPr/>
      </xdr:nvCxnSpPr>
      <xdr:spPr>
        <a:xfrm>
          <a:off x="1765300" y="5439864"/>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xdr:cNvSpPr txBox="1"/>
      </xdr:nvSpPr>
      <xdr:spPr>
        <a:xfrm>
          <a:off x="3836044" y="5173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4" name="n_2aveValue有形固定資産減価償却率"/>
        <xdr:cNvSpPr txBox="1"/>
      </xdr:nvSpPr>
      <xdr:spPr>
        <a:xfrm>
          <a:off x="3086744" y="5151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5" name="n_3aveValue有形固定資産減価償却率"/>
        <xdr:cNvSpPr txBox="1"/>
      </xdr:nvSpPr>
      <xdr:spPr>
        <a:xfrm>
          <a:off x="2324744" y="5118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6" name="n_4aveValue有形固定資産減価償却率"/>
        <xdr:cNvSpPr txBox="1"/>
      </xdr:nvSpPr>
      <xdr:spPr>
        <a:xfrm>
          <a:off x="1562744" y="506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53992</xdr:rowOff>
    </xdr:from>
    <xdr:ext cx="405111" cy="259045"/>
    <xdr:sp macro="" textlink="">
      <xdr:nvSpPr>
        <xdr:cNvPr id="107" name="n_1mainValue有形固定資産減価償却率"/>
        <xdr:cNvSpPr txBox="1"/>
      </xdr:nvSpPr>
      <xdr:spPr>
        <a:xfrm>
          <a:off x="38360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81751</xdr:rowOff>
    </xdr:from>
    <xdr:ext cx="405111" cy="259045"/>
    <xdr:sp macro="" textlink="">
      <xdr:nvSpPr>
        <xdr:cNvPr id="108" name="n_2mainValue有形固定資産減価償却率"/>
        <xdr:cNvSpPr txBox="1"/>
      </xdr:nvSpPr>
      <xdr:spPr>
        <a:xfrm>
          <a:off x="3086744" y="556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109" name="n_3mainValue有形固定資産減価償却率"/>
        <xdr:cNvSpPr txBox="1"/>
      </xdr:nvSpPr>
      <xdr:spPr>
        <a:xfrm>
          <a:off x="23247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166841</xdr:rowOff>
    </xdr:from>
    <xdr:ext cx="405111" cy="259045"/>
    <xdr:sp macro="" textlink="">
      <xdr:nvSpPr>
        <xdr:cNvPr id="110" name="n_4mainValue有形固定資産減価償却率"/>
        <xdr:cNvSpPr txBox="1"/>
      </xdr:nvSpPr>
      <xdr:spPr>
        <a:xfrm>
          <a:off x="1562744" y="548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176.2%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で、基金積立や経常的な一般財源の増加により前年度から減少し、全国平均、北海道平均、類似団体平均と比較して低い水準となっています。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しかし、今後も各公共施設・設備の老朽化等への対応のため、地方債の借入や基金の取崩が想定されることから、新規事業の実施にあたっては少しでも有利な財源確保を検討するなど、健全な財政状況を維持できるよう努め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xdr:cNvCxnSpPr/>
      </xdr:nvCxnSpPr>
      <xdr:spPr>
        <a:xfrm flipV="1">
          <a:off x="14793595" y="4541308"/>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xdr:cNvSpPr txBox="1"/>
      </xdr:nvSpPr>
      <xdr:spPr>
        <a:xfrm>
          <a:off x="14846300" y="581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xdr:cNvCxnSpPr/>
      </xdr:nvCxnSpPr>
      <xdr:spPr>
        <a:xfrm>
          <a:off x="14706600" y="581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xdr:cNvSpPr txBox="1"/>
      </xdr:nvSpPr>
      <xdr:spPr>
        <a:xfrm>
          <a:off x="14846300" y="4850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xdr:cNvSpPr/>
      </xdr:nvSpPr>
      <xdr:spPr>
        <a:xfrm>
          <a:off x="14744700" y="48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xdr:cNvSpPr/>
      </xdr:nvSpPr>
      <xdr:spPr>
        <a:xfrm>
          <a:off x="14033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xdr:cNvSpPr/>
      </xdr:nvSpPr>
      <xdr:spPr>
        <a:xfrm>
          <a:off x="13271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xdr:cNvSpPr/>
      </xdr:nvSpPr>
      <xdr:spPr>
        <a:xfrm>
          <a:off x="12509500" y="498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xdr:cNvSpPr/>
      </xdr:nvSpPr>
      <xdr:spPr>
        <a:xfrm>
          <a:off x="11747500" y="49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6922</xdr:rowOff>
    </xdr:from>
    <xdr:to>
      <xdr:col>76</xdr:col>
      <xdr:colOff>73025</xdr:colOff>
      <xdr:row>28</xdr:row>
      <xdr:rowOff>108522</xdr:rowOff>
    </xdr:to>
    <xdr:sp macro="" textlink="">
      <xdr:nvSpPr>
        <xdr:cNvPr id="155" name="楕円 154"/>
        <xdr:cNvSpPr/>
      </xdr:nvSpPr>
      <xdr:spPr>
        <a:xfrm>
          <a:off x="14744700" y="48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29799</xdr:rowOff>
    </xdr:from>
    <xdr:ext cx="469744" cy="259045"/>
    <xdr:sp macro="" textlink="">
      <xdr:nvSpPr>
        <xdr:cNvPr id="156" name="債務償還比率該当値テキスト"/>
        <xdr:cNvSpPr txBox="1"/>
      </xdr:nvSpPr>
      <xdr:spPr>
        <a:xfrm>
          <a:off x="14846300" y="465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111273</xdr:rowOff>
    </xdr:from>
    <xdr:to>
      <xdr:col>72</xdr:col>
      <xdr:colOff>123825</xdr:colOff>
      <xdr:row>29</xdr:row>
      <xdr:rowOff>41423</xdr:rowOff>
    </xdr:to>
    <xdr:sp macro="" textlink="">
      <xdr:nvSpPr>
        <xdr:cNvPr id="157" name="楕円 156"/>
        <xdr:cNvSpPr/>
      </xdr:nvSpPr>
      <xdr:spPr>
        <a:xfrm>
          <a:off x="14033500" y="49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57722</xdr:rowOff>
    </xdr:from>
    <xdr:to>
      <xdr:col>76</xdr:col>
      <xdr:colOff>22225</xdr:colOff>
      <xdr:row>28</xdr:row>
      <xdr:rowOff>162073</xdr:rowOff>
    </xdr:to>
    <xdr:cxnSp macro="">
      <xdr:nvCxnSpPr>
        <xdr:cNvPr id="158" name="直線コネクタ 157"/>
        <xdr:cNvCxnSpPr/>
      </xdr:nvCxnSpPr>
      <xdr:spPr>
        <a:xfrm flipV="1">
          <a:off x="14084300" y="4858322"/>
          <a:ext cx="711200" cy="10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81936</xdr:rowOff>
    </xdr:from>
    <xdr:to>
      <xdr:col>68</xdr:col>
      <xdr:colOff>123825</xdr:colOff>
      <xdr:row>28</xdr:row>
      <xdr:rowOff>12086</xdr:rowOff>
    </xdr:to>
    <xdr:sp macro="" textlink="">
      <xdr:nvSpPr>
        <xdr:cNvPr id="159" name="楕円 158"/>
        <xdr:cNvSpPr/>
      </xdr:nvSpPr>
      <xdr:spPr>
        <a:xfrm>
          <a:off x="13271500" y="47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132736</xdr:rowOff>
    </xdr:from>
    <xdr:to>
      <xdr:col>72</xdr:col>
      <xdr:colOff>73025</xdr:colOff>
      <xdr:row>28</xdr:row>
      <xdr:rowOff>162073</xdr:rowOff>
    </xdr:to>
    <xdr:cxnSp macro="">
      <xdr:nvCxnSpPr>
        <xdr:cNvPr id="160" name="直線コネクタ 159"/>
        <xdr:cNvCxnSpPr/>
      </xdr:nvCxnSpPr>
      <xdr:spPr>
        <a:xfrm>
          <a:off x="13322300" y="4761886"/>
          <a:ext cx="7620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32639</xdr:rowOff>
    </xdr:from>
    <xdr:to>
      <xdr:col>64</xdr:col>
      <xdr:colOff>123825</xdr:colOff>
      <xdr:row>27</xdr:row>
      <xdr:rowOff>134239</xdr:rowOff>
    </xdr:to>
    <xdr:sp macro="" textlink="">
      <xdr:nvSpPr>
        <xdr:cNvPr id="161" name="楕円 160"/>
        <xdr:cNvSpPr/>
      </xdr:nvSpPr>
      <xdr:spPr>
        <a:xfrm>
          <a:off x="12509500" y="46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83439</xdr:rowOff>
    </xdr:from>
    <xdr:to>
      <xdr:col>68</xdr:col>
      <xdr:colOff>73025</xdr:colOff>
      <xdr:row>27</xdr:row>
      <xdr:rowOff>132736</xdr:rowOff>
    </xdr:to>
    <xdr:cxnSp macro="">
      <xdr:nvCxnSpPr>
        <xdr:cNvPr id="162" name="直線コネクタ 161"/>
        <xdr:cNvCxnSpPr/>
      </xdr:nvCxnSpPr>
      <xdr:spPr>
        <a:xfrm>
          <a:off x="12560300" y="4712589"/>
          <a:ext cx="762000" cy="4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37137</xdr:rowOff>
    </xdr:from>
    <xdr:to>
      <xdr:col>60</xdr:col>
      <xdr:colOff>123825</xdr:colOff>
      <xdr:row>27</xdr:row>
      <xdr:rowOff>138737</xdr:rowOff>
    </xdr:to>
    <xdr:sp macro="" textlink="">
      <xdr:nvSpPr>
        <xdr:cNvPr id="163" name="楕円 162"/>
        <xdr:cNvSpPr/>
      </xdr:nvSpPr>
      <xdr:spPr>
        <a:xfrm>
          <a:off x="11747500" y="466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83439</xdr:rowOff>
    </xdr:from>
    <xdr:to>
      <xdr:col>64</xdr:col>
      <xdr:colOff>73025</xdr:colOff>
      <xdr:row>27</xdr:row>
      <xdr:rowOff>87937</xdr:rowOff>
    </xdr:to>
    <xdr:cxnSp macro="">
      <xdr:nvCxnSpPr>
        <xdr:cNvPr id="164" name="直線コネクタ 163"/>
        <xdr:cNvCxnSpPr/>
      </xdr:nvCxnSpPr>
      <xdr:spPr>
        <a:xfrm flipV="1">
          <a:off x="11798300" y="4712589"/>
          <a:ext cx="762000" cy="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132944</xdr:rowOff>
    </xdr:from>
    <xdr:ext cx="469744" cy="259045"/>
    <xdr:sp macro="" textlink="">
      <xdr:nvSpPr>
        <xdr:cNvPr id="165" name="n_1aveValue債務償還比率"/>
        <xdr:cNvSpPr txBox="1"/>
      </xdr:nvSpPr>
      <xdr:spPr>
        <a:xfrm>
          <a:off x="13836727" y="510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143739</xdr:rowOff>
    </xdr:from>
    <xdr:ext cx="469744" cy="259045"/>
    <xdr:sp macro="" textlink="">
      <xdr:nvSpPr>
        <xdr:cNvPr id="166" name="n_2aveValue債務償還比率"/>
        <xdr:cNvSpPr txBox="1"/>
      </xdr:nvSpPr>
      <xdr:spPr>
        <a:xfrm>
          <a:off x="13087427" y="511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7" name="n_3aveValue債務償還比率"/>
        <xdr:cNvSpPr txBox="1"/>
      </xdr:nvSpPr>
      <xdr:spPr>
        <a:xfrm>
          <a:off x="12325427" y="507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168" name="n_4aveValue債務償還比率"/>
        <xdr:cNvSpPr txBox="1"/>
      </xdr:nvSpPr>
      <xdr:spPr>
        <a:xfrm>
          <a:off x="11563427" y="503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57950</xdr:rowOff>
    </xdr:from>
    <xdr:ext cx="469744" cy="259045"/>
    <xdr:sp macro="" textlink="">
      <xdr:nvSpPr>
        <xdr:cNvPr id="169" name="n_1mainValue債務償還比率"/>
        <xdr:cNvSpPr txBox="1"/>
      </xdr:nvSpPr>
      <xdr:spPr>
        <a:xfrm>
          <a:off x="13836727" y="468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28613</xdr:rowOff>
    </xdr:from>
    <xdr:ext cx="469744" cy="259045"/>
    <xdr:sp macro="" textlink="">
      <xdr:nvSpPr>
        <xdr:cNvPr id="170" name="n_2mainValue債務償還比率"/>
        <xdr:cNvSpPr txBox="1"/>
      </xdr:nvSpPr>
      <xdr:spPr>
        <a:xfrm>
          <a:off x="13087427" y="448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150766</xdr:rowOff>
    </xdr:from>
    <xdr:ext cx="405111" cy="259045"/>
    <xdr:sp macro="" textlink="">
      <xdr:nvSpPr>
        <xdr:cNvPr id="171" name="n_3mainValue債務償還比率"/>
        <xdr:cNvSpPr txBox="1"/>
      </xdr:nvSpPr>
      <xdr:spPr>
        <a:xfrm>
          <a:off x="12357744" y="443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155264</xdr:rowOff>
    </xdr:from>
    <xdr:ext cx="405111" cy="259045"/>
    <xdr:sp macro="" textlink="">
      <xdr:nvSpPr>
        <xdr:cNvPr id="172" name="n_4mainValue債務償還比率"/>
        <xdr:cNvSpPr txBox="1"/>
      </xdr:nvSpPr>
      <xdr:spPr>
        <a:xfrm>
          <a:off x="11595744" y="444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3,913
3,843
292.58
6,962,534
6,499,652
319,411
2,842,167
4,677,070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907</xdr:rowOff>
    </xdr:from>
    <xdr:to>
      <xdr:col>24</xdr:col>
      <xdr:colOff>114300</xdr:colOff>
      <xdr:row>40</xdr:row>
      <xdr:rowOff>102507</xdr:rowOff>
    </xdr:to>
    <xdr:sp macro="" textlink="">
      <xdr:nvSpPr>
        <xdr:cNvPr id="74" name="楕円 73"/>
        <xdr:cNvSpPr/>
      </xdr:nvSpPr>
      <xdr:spPr>
        <a:xfrm>
          <a:off x="45847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150784</xdr:rowOff>
    </xdr:from>
    <xdr:ext cx="405111" cy="259045"/>
    <xdr:sp macro="" textlink="">
      <xdr:nvSpPr>
        <xdr:cNvPr id="75" name="【道路】&#10;有形固定資産減価償却率該当値テキスト"/>
        <xdr:cNvSpPr txBox="1"/>
      </xdr:nvSpPr>
      <xdr:spPr>
        <a:xfrm>
          <a:off x="4673600"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144599</xdr:rowOff>
    </xdr:from>
    <xdr:to>
      <xdr:col>20</xdr:col>
      <xdr:colOff>38100</xdr:colOff>
      <xdr:row>40</xdr:row>
      <xdr:rowOff>74749</xdr:rowOff>
    </xdr:to>
    <xdr:sp macro="" textlink="">
      <xdr:nvSpPr>
        <xdr:cNvPr id="76" name="楕円 75"/>
        <xdr:cNvSpPr/>
      </xdr:nvSpPr>
      <xdr:spPr>
        <a:xfrm>
          <a:off x="3746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23949</xdr:rowOff>
    </xdr:from>
    <xdr:to>
      <xdr:col>24</xdr:col>
      <xdr:colOff>63500</xdr:colOff>
      <xdr:row>40</xdr:row>
      <xdr:rowOff>51707</xdr:rowOff>
    </xdr:to>
    <xdr:cxnSp macro="">
      <xdr:nvCxnSpPr>
        <xdr:cNvPr id="77" name="直線コネクタ 76"/>
        <xdr:cNvCxnSpPr/>
      </xdr:nvCxnSpPr>
      <xdr:spPr>
        <a:xfrm>
          <a:off x="3797300" y="688194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123372</xdr:rowOff>
    </xdr:from>
    <xdr:to>
      <xdr:col>15</xdr:col>
      <xdr:colOff>101600</xdr:colOff>
      <xdr:row>40</xdr:row>
      <xdr:rowOff>53522</xdr:rowOff>
    </xdr:to>
    <xdr:sp macro="" textlink="">
      <xdr:nvSpPr>
        <xdr:cNvPr id="78" name="楕円 77"/>
        <xdr:cNvSpPr/>
      </xdr:nvSpPr>
      <xdr:spPr>
        <a:xfrm>
          <a:off x="2857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2722</xdr:rowOff>
    </xdr:from>
    <xdr:to>
      <xdr:col>19</xdr:col>
      <xdr:colOff>177800</xdr:colOff>
      <xdr:row>40</xdr:row>
      <xdr:rowOff>23949</xdr:rowOff>
    </xdr:to>
    <xdr:cxnSp macro="">
      <xdr:nvCxnSpPr>
        <xdr:cNvPr id="79" name="直線コネクタ 78"/>
        <xdr:cNvCxnSpPr/>
      </xdr:nvCxnSpPr>
      <xdr:spPr>
        <a:xfrm>
          <a:off x="2908300" y="686072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98878</xdr:rowOff>
    </xdr:from>
    <xdr:to>
      <xdr:col>10</xdr:col>
      <xdr:colOff>165100</xdr:colOff>
      <xdr:row>40</xdr:row>
      <xdr:rowOff>29028</xdr:rowOff>
    </xdr:to>
    <xdr:sp macro="" textlink="">
      <xdr:nvSpPr>
        <xdr:cNvPr id="80" name="楕円 79"/>
        <xdr:cNvSpPr/>
      </xdr:nvSpPr>
      <xdr:spPr>
        <a:xfrm>
          <a:off x="196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2722</xdr:rowOff>
    </xdr:to>
    <xdr:cxnSp macro="">
      <xdr:nvCxnSpPr>
        <xdr:cNvPr id="81" name="直線コネクタ 80"/>
        <xdr:cNvCxnSpPr/>
      </xdr:nvCxnSpPr>
      <xdr:spPr>
        <a:xfrm>
          <a:off x="2019300" y="68362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66222</xdr:rowOff>
    </xdr:from>
    <xdr:to>
      <xdr:col>6</xdr:col>
      <xdr:colOff>38100</xdr:colOff>
      <xdr:row>39</xdr:row>
      <xdr:rowOff>167822</xdr:rowOff>
    </xdr:to>
    <xdr:sp macro="" textlink="">
      <xdr:nvSpPr>
        <xdr:cNvPr id="82" name="楕円 81"/>
        <xdr:cNvSpPr/>
      </xdr:nvSpPr>
      <xdr:spPr>
        <a:xfrm>
          <a:off x="1079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117022</xdr:rowOff>
    </xdr:from>
    <xdr:to>
      <xdr:col>10</xdr:col>
      <xdr:colOff>114300</xdr:colOff>
      <xdr:row>39</xdr:row>
      <xdr:rowOff>149678</xdr:rowOff>
    </xdr:to>
    <xdr:cxnSp macro="">
      <xdr:nvCxnSpPr>
        <xdr:cNvPr id="83" name="直線コネクタ 82"/>
        <xdr:cNvCxnSpPr/>
      </xdr:nvCxnSpPr>
      <xdr:spPr>
        <a:xfrm>
          <a:off x="1130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65876</xdr:rowOff>
    </xdr:from>
    <xdr:ext cx="405111" cy="259045"/>
    <xdr:sp macro="" textlink="">
      <xdr:nvSpPr>
        <xdr:cNvPr id="88" name="n_1mainValue【道路】&#10;有形固定資産減価償却率"/>
        <xdr:cNvSpPr txBox="1"/>
      </xdr:nvSpPr>
      <xdr:spPr>
        <a:xfrm>
          <a:off x="35820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44649</xdr:rowOff>
    </xdr:from>
    <xdr:ext cx="405111" cy="259045"/>
    <xdr:sp macro="" textlink="">
      <xdr:nvSpPr>
        <xdr:cNvPr id="89" name="n_2mainValue【道路】&#10;有形固定資産減価償却率"/>
        <xdr:cNvSpPr txBox="1"/>
      </xdr:nvSpPr>
      <xdr:spPr>
        <a:xfrm>
          <a:off x="27057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20155</xdr:rowOff>
    </xdr:from>
    <xdr:ext cx="405111" cy="259045"/>
    <xdr:sp macro="" textlink="">
      <xdr:nvSpPr>
        <xdr:cNvPr id="90" name="n_3mainValue【道路】&#10;有形固定資産減価償却率"/>
        <xdr:cNvSpPr txBox="1"/>
      </xdr:nvSpPr>
      <xdr:spPr>
        <a:xfrm>
          <a:off x="1816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158949</xdr:rowOff>
    </xdr:from>
    <xdr:ext cx="405111" cy="259045"/>
    <xdr:sp macro="" textlink="">
      <xdr:nvSpPr>
        <xdr:cNvPr id="91" name="n_4mainValue【道路】&#10;有形固定資産減価償却率"/>
        <xdr:cNvSpPr txBox="1"/>
      </xdr:nvSpPr>
      <xdr:spPr>
        <a:xfrm>
          <a:off x="927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6259</xdr:rowOff>
    </xdr:from>
    <xdr:to>
      <xdr:col>55</xdr:col>
      <xdr:colOff>50800</xdr:colOff>
      <xdr:row>41</xdr:row>
      <xdr:rowOff>107859</xdr:rowOff>
    </xdr:to>
    <xdr:sp macro="" textlink="">
      <xdr:nvSpPr>
        <xdr:cNvPr id="131" name="楕円 130"/>
        <xdr:cNvSpPr/>
      </xdr:nvSpPr>
      <xdr:spPr>
        <a:xfrm>
          <a:off x="10426700" y="70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156136</xdr:rowOff>
    </xdr:from>
    <xdr:ext cx="534377" cy="259045"/>
    <xdr:sp macro="" textlink="">
      <xdr:nvSpPr>
        <xdr:cNvPr id="132" name="【道路】&#10;一人当たり延長該当値テキスト"/>
        <xdr:cNvSpPr txBox="1"/>
      </xdr:nvSpPr>
      <xdr:spPr>
        <a:xfrm>
          <a:off x="10515600" y="701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6609</xdr:rowOff>
    </xdr:from>
    <xdr:to>
      <xdr:col>50</xdr:col>
      <xdr:colOff>165100</xdr:colOff>
      <xdr:row>41</xdr:row>
      <xdr:rowOff>108209</xdr:rowOff>
    </xdr:to>
    <xdr:sp macro="" textlink="">
      <xdr:nvSpPr>
        <xdr:cNvPr id="133" name="楕円 132"/>
        <xdr:cNvSpPr/>
      </xdr:nvSpPr>
      <xdr:spPr>
        <a:xfrm>
          <a:off x="9588500" y="703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57059</xdr:rowOff>
    </xdr:from>
    <xdr:to>
      <xdr:col>55</xdr:col>
      <xdr:colOff>0</xdr:colOff>
      <xdr:row>41</xdr:row>
      <xdr:rowOff>57409</xdr:rowOff>
    </xdr:to>
    <xdr:cxnSp macro="">
      <xdr:nvCxnSpPr>
        <xdr:cNvPr id="134" name="直線コネクタ 133"/>
        <xdr:cNvCxnSpPr/>
      </xdr:nvCxnSpPr>
      <xdr:spPr>
        <a:xfrm flipV="1">
          <a:off x="9639300" y="7086509"/>
          <a:ext cx="8382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6426</xdr:rowOff>
    </xdr:from>
    <xdr:to>
      <xdr:col>46</xdr:col>
      <xdr:colOff>38100</xdr:colOff>
      <xdr:row>41</xdr:row>
      <xdr:rowOff>108026</xdr:rowOff>
    </xdr:to>
    <xdr:sp macro="" textlink="">
      <xdr:nvSpPr>
        <xdr:cNvPr id="135" name="楕円 134"/>
        <xdr:cNvSpPr/>
      </xdr:nvSpPr>
      <xdr:spPr>
        <a:xfrm>
          <a:off x="8699500" y="70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57226</xdr:rowOff>
    </xdr:from>
    <xdr:to>
      <xdr:col>50</xdr:col>
      <xdr:colOff>114300</xdr:colOff>
      <xdr:row>41</xdr:row>
      <xdr:rowOff>57409</xdr:rowOff>
    </xdr:to>
    <xdr:cxnSp macro="">
      <xdr:nvCxnSpPr>
        <xdr:cNvPr id="136" name="直線コネクタ 135"/>
        <xdr:cNvCxnSpPr/>
      </xdr:nvCxnSpPr>
      <xdr:spPr>
        <a:xfrm>
          <a:off x="8750300" y="708667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6466</xdr:rowOff>
    </xdr:from>
    <xdr:to>
      <xdr:col>41</xdr:col>
      <xdr:colOff>101600</xdr:colOff>
      <xdr:row>41</xdr:row>
      <xdr:rowOff>108066</xdr:rowOff>
    </xdr:to>
    <xdr:sp macro="" textlink="">
      <xdr:nvSpPr>
        <xdr:cNvPr id="137" name="楕円 136"/>
        <xdr:cNvSpPr/>
      </xdr:nvSpPr>
      <xdr:spPr>
        <a:xfrm>
          <a:off x="7810500" y="70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57226</xdr:rowOff>
    </xdr:from>
    <xdr:to>
      <xdr:col>45</xdr:col>
      <xdr:colOff>177800</xdr:colOff>
      <xdr:row>41</xdr:row>
      <xdr:rowOff>57266</xdr:rowOff>
    </xdr:to>
    <xdr:cxnSp macro="">
      <xdr:nvCxnSpPr>
        <xdr:cNvPr id="138" name="直線コネクタ 137"/>
        <xdr:cNvCxnSpPr/>
      </xdr:nvCxnSpPr>
      <xdr:spPr>
        <a:xfrm flipV="1">
          <a:off x="7861300" y="7086676"/>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171150</xdr:rowOff>
    </xdr:from>
    <xdr:to>
      <xdr:col>36</xdr:col>
      <xdr:colOff>165100</xdr:colOff>
      <xdr:row>41</xdr:row>
      <xdr:rowOff>101300</xdr:rowOff>
    </xdr:to>
    <xdr:sp macro="" textlink="">
      <xdr:nvSpPr>
        <xdr:cNvPr id="139" name="楕円 138"/>
        <xdr:cNvSpPr/>
      </xdr:nvSpPr>
      <xdr:spPr>
        <a:xfrm>
          <a:off x="6921500" y="702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50500</xdr:rowOff>
    </xdr:from>
    <xdr:to>
      <xdr:col>41</xdr:col>
      <xdr:colOff>50800</xdr:colOff>
      <xdr:row>41</xdr:row>
      <xdr:rowOff>57266</xdr:rowOff>
    </xdr:to>
    <xdr:cxnSp macro="">
      <xdr:nvCxnSpPr>
        <xdr:cNvPr id="140" name="直線コネクタ 139"/>
        <xdr:cNvCxnSpPr/>
      </xdr:nvCxnSpPr>
      <xdr:spPr>
        <a:xfrm>
          <a:off x="6972300" y="7079950"/>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99336</xdr:rowOff>
    </xdr:from>
    <xdr:ext cx="534377" cy="259045"/>
    <xdr:sp macro="" textlink="">
      <xdr:nvSpPr>
        <xdr:cNvPr id="145" name="n_1mainValue【道路】&#10;一人当たり延長"/>
        <xdr:cNvSpPr txBox="1"/>
      </xdr:nvSpPr>
      <xdr:spPr>
        <a:xfrm>
          <a:off x="9359411" y="712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99153</xdr:rowOff>
    </xdr:from>
    <xdr:ext cx="534377" cy="259045"/>
    <xdr:sp macro="" textlink="">
      <xdr:nvSpPr>
        <xdr:cNvPr id="146" name="n_2mainValue【道路】&#10;一人当たり延長"/>
        <xdr:cNvSpPr txBox="1"/>
      </xdr:nvSpPr>
      <xdr:spPr>
        <a:xfrm>
          <a:off x="8483111" y="71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99193</xdr:rowOff>
    </xdr:from>
    <xdr:ext cx="534377" cy="259045"/>
    <xdr:sp macro="" textlink="">
      <xdr:nvSpPr>
        <xdr:cNvPr id="147" name="n_3mainValue【道路】&#10;一人当たり延長"/>
        <xdr:cNvSpPr txBox="1"/>
      </xdr:nvSpPr>
      <xdr:spPr>
        <a:xfrm>
          <a:off x="7594111" y="712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92427</xdr:rowOff>
    </xdr:from>
    <xdr:ext cx="534377" cy="259045"/>
    <xdr:sp macro="" textlink="">
      <xdr:nvSpPr>
        <xdr:cNvPr id="148" name="n_4mainValue【道路】&#10;一人当たり延長"/>
        <xdr:cNvSpPr txBox="1"/>
      </xdr:nvSpPr>
      <xdr:spPr>
        <a:xfrm>
          <a:off x="6705111" y="712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90" name="楕円 189"/>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143527</xdr:rowOff>
    </xdr:from>
    <xdr:ext cx="405111" cy="259045"/>
    <xdr:sp macro="" textlink="">
      <xdr:nvSpPr>
        <xdr:cNvPr id="191" name="【橋りょう・トンネル】&#10;有形固定資産減価償却率該当値テキスト"/>
        <xdr:cNvSpPr txBox="1"/>
      </xdr:nvSpPr>
      <xdr:spPr>
        <a:xfrm>
          <a:off x="4673600"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96157</xdr:rowOff>
    </xdr:from>
    <xdr:to>
      <xdr:col>20</xdr:col>
      <xdr:colOff>38100</xdr:colOff>
      <xdr:row>61</xdr:row>
      <xdr:rowOff>26307</xdr:rowOff>
    </xdr:to>
    <xdr:sp macro="" textlink="">
      <xdr:nvSpPr>
        <xdr:cNvPr id="192" name="楕円 191"/>
        <xdr:cNvSpPr/>
      </xdr:nvSpPr>
      <xdr:spPr>
        <a:xfrm>
          <a:off x="3746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146957</xdr:rowOff>
    </xdr:from>
    <xdr:to>
      <xdr:col>24</xdr:col>
      <xdr:colOff>63500</xdr:colOff>
      <xdr:row>61</xdr:row>
      <xdr:rowOff>0</xdr:rowOff>
    </xdr:to>
    <xdr:cxnSp macro="">
      <xdr:nvCxnSpPr>
        <xdr:cNvPr id="193" name="直線コネクタ 192"/>
        <xdr:cNvCxnSpPr/>
      </xdr:nvCxnSpPr>
      <xdr:spPr>
        <a:xfrm>
          <a:off x="3797300" y="1043395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73297</xdr:rowOff>
    </xdr:from>
    <xdr:to>
      <xdr:col>15</xdr:col>
      <xdr:colOff>101600</xdr:colOff>
      <xdr:row>61</xdr:row>
      <xdr:rowOff>3447</xdr:rowOff>
    </xdr:to>
    <xdr:sp macro="" textlink="">
      <xdr:nvSpPr>
        <xdr:cNvPr id="194" name="楕円 193"/>
        <xdr:cNvSpPr/>
      </xdr:nvSpPr>
      <xdr:spPr>
        <a:xfrm>
          <a:off x="2857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60</xdr:row>
      <xdr:rowOff>146957</xdr:rowOff>
    </xdr:to>
    <xdr:cxnSp macro="">
      <xdr:nvCxnSpPr>
        <xdr:cNvPr id="195" name="直線コネクタ 194"/>
        <xdr:cNvCxnSpPr/>
      </xdr:nvCxnSpPr>
      <xdr:spPr>
        <a:xfrm>
          <a:off x="2908300" y="104110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96" name="楕円 195"/>
        <xdr:cNvSpPr/>
      </xdr:nvSpPr>
      <xdr:spPr>
        <a:xfrm>
          <a:off x="1968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99604</xdr:rowOff>
    </xdr:from>
    <xdr:to>
      <xdr:col>15</xdr:col>
      <xdr:colOff>50800</xdr:colOff>
      <xdr:row>60</xdr:row>
      <xdr:rowOff>124097</xdr:rowOff>
    </xdr:to>
    <xdr:cxnSp macro="">
      <xdr:nvCxnSpPr>
        <xdr:cNvPr id="197" name="直線コネクタ 196"/>
        <xdr:cNvCxnSpPr/>
      </xdr:nvCxnSpPr>
      <xdr:spPr>
        <a:xfrm>
          <a:off x="2019300" y="103866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25944</xdr:rowOff>
    </xdr:from>
    <xdr:to>
      <xdr:col>6</xdr:col>
      <xdr:colOff>38100</xdr:colOff>
      <xdr:row>60</xdr:row>
      <xdr:rowOff>127544</xdr:rowOff>
    </xdr:to>
    <xdr:sp macro="" textlink="">
      <xdr:nvSpPr>
        <xdr:cNvPr id="198" name="楕円 197"/>
        <xdr:cNvSpPr/>
      </xdr:nvSpPr>
      <xdr:spPr>
        <a:xfrm>
          <a:off x="1079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76744</xdr:rowOff>
    </xdr:from>
    <xdr:to>
      <xdr:col>10</xdr:col>
      <xdr:colOff>114300</xdr:colOff>
      <xdr:row>60</xdr:row>
      <xdr:rowOff>99604</xdr:rowOff>
    </xdr:to>
    <xdr:cxnSp macro="">
      <xdr:nvCxnSpPr>
        <xdr:cNvPr id="199" name="直線コネクタ 198"/>
        <xdr:cNvCxnSpPr/>
      </xdr:nvCxnSpPr>
      <xdr:spPr>
        <a:xfrm>
          <a:off x="1130300" y="10363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42834</xdr:rowOff>
    </xdr:from>
    <xdr:ext cx="405111" cy="259045"/>
    <xdr:sp macro="" textlink="">
      <xdr:nvSpPr>
        <xdr:cNvPr id="204" name="n_1mainValue【橋りょう・トンネル】&#10;有形固定資産減価償却率"/>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205" name="n_2mainValue【橋りょう・トンネル】&#10;有形固定資産減価償却率"/>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206" name="n_3mainValue【橋りょう・トンネル】&#10;有形固定資産減価償却率"/>
        <xdr:cNvSpPr txBox="1"/>
      </xdr:nvSpPr>
      <xdr:spPr>
        <a:xfrm>
          <a:off x="1816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144071</xdr:rowOff>
    </xdr:from>
    <xdr:ext cx="405111" cy="259045"/>
    <xdr:sp macro="" textlink="">
      <xdr:nvSpPr>
        <xdr:cNvPr id="207" name="n_4mainValue【橋りょう・トンネル】&#10;有形固定資産減価償却率"/>
        <xdr:cNvSpPr txBox="1"/>
      </xdr:nvSpPr>
      <xdr:spPr>
        <a:xfrm>
          <a:off x="927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24664</xdr:rowOff>
    </xdr:from>
    <xdr:to>
      <xdr:col>55</xdr:col>
      <xdr:colOff>50800</xdr:colOff>
      <xdr:row>62</xdr:row>
      <xdr:rowOff>126264</xdr:rowOff>
    </xdr:to>
    <xdr:sp macro="" textlink="">
      <xdr:nvSpPr>
        <xdr:cNvPr id="245" name="楕円 244"/>
        <xdr:cNvSpPr/>
      </xdr:nvSpPr>
      <xdr:spPr>
        <a:xfrm>
          <a:off x="10426700" y="1065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47541</xdr:rowOff>
    </xdr:from>
    <xdr:ext cx="690189" cy="259045"/>
    <xdr:sp macro="" textlink="">
      <xdr:nvSpPr>
        <xdr:cNvPr id="246" name="【橋りょう・トンネル】&#10;一人当たり有形固定資産（償却資産）額該当値テキスト"/>
        <xdr:cNvSpPr txBox="1"/>
      </xdr:nvSpPr>
      <xdr:spPr>
        <a:xfrm>
          <a:off x="10515600" y="105059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26125</xdr:rowOff>
    </xdr:from>
    <xdr:to>
      <xdr:col>50</xdr:col>
      <xdr:colOff>165100</xdr:colOff>
      <xdr:row>62</xdr:row>
      <xdr:rowOff>127725</xdr:rowOff>
    </xdr:to>
    <xdr:sp macro="" textlink="">
      <xdr:nvSpPr>
        <xdr:cNvPr id="247" name="楕円 246"/>
        <xdr:cNvSpPr/>
      </xdr:nvSpPr>
      <xdr:spPr>
        <a:xfrm>
          <a:off x="9588500" y="106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75464</xdr:rowOff>
    </xdr:from>
    <xdr:to>
      <xdr:col>55</xdr:col>
      <xdr:colOff>0</xdr:colOff>
      <xdr:row>62</xdr:row>
      <xdr:rowOff>76925</xdr:rowOff>
    </xdr:to>
    <xdr:cxnSp macro="">
      <xdr:nvCxnSpPr>
        <xdr:cNvPr id="248" name="直線コネクタ 247"/>
        <xdr:cNvCxnSpPr/>
      </xdr:nvCxnSpPr>
      <xdr:spPr>
        <a:xfrm flipV="1">
          <a:off x="9639300" y="10705364"/>
          <a:ext cx="8382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27199</xdr:rowOff>
    </xdr:from>
    <xdr:to>
      <xdr:col>46</xdr:col>
      <xdr:colOff>38100</xdr:colOff>
      <xdr:row>62</xdr:row>
      <xdr:rowOff>128799</xdr:rowOff>
    </xdr:to>
    <xdr:sp macro="" textlink="">
      <xdr:nvSpPr>
        <xdr:cNvPr id="249" name="楕円 248"/>
        <xdr:cNvSpPr/>
      </xdr:nvSpPr>
      <xdr:spPr>
        <a:xfrm>
          <a:off x="8699500" y="106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76925</xdr:rowOff>
    </xdr:from>
    <xdr:to>
      <xdr:col>50</xdr:col>
      <xdr:colOff>114300</xdr:colOff>
      <xdr:row>62</xdr:row>
      <xdr:rowOff>77999</xdr:rowOff>
    </xdr:to>
    <xdr:cxnSp macro="">
      <xdr:nvCxnSpPr>
        <xdr:cNvPr id="250" name="直線コネクタ 249"/>
        <xdr:cNvCxnSpPr/>
      </xdr:nvCxnSpPr>
      <xdr:spPr>
        <a:xfrm flipV="1">
          <a:off x="8750300" y="10706825"/>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28168</xdr:rowOff>
    </xdr:from>
    <xdr:to>
      <xdr:col>41</xdr:col>
      <xdr:colOff>101600</xdr:colOff>
      <xdr:row>62</xdr:row>
      <xdr:rowOff>129768</xdr:rowOff>
    </xdr:to>
    <xdr:sp macro="" textlink="">
      <xdr:nvSpPr>
        <xdr:cNvPr id="251" name="楕円 250"/>
        <xdr:cNvSpPr/>
      </xdr:nvSpPr>
      <xdr:spPr>
        <a:xfrm>
          <a:off x="7810500" y="1065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77999</xdr:rowOff>
    </xdr:from>
    <xdr:to>
      <xdr:col>45</xdr:col>
      <xdr:colOff>177800</xdr:colOff>
      <xdr:row>62</xdr:row>
      <xdr:rowOff>78968</xdr:rowOff>
    </xdr:to>
    <xdr:cxnSp macro="">
      <xdr:nvCxnSpPr>
        <xdr:cNvPr id="252" name="直線コネクタ 251"/>
        <xdr:cNvCxnSpPr/>
      </xdr:nvCxnSpPr>
      <xdr:spPr>
        <a:xfrm flipV="1">
          <a:off x="7861300" y="10707899"/>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32238</xdr:rowOff>
    </xdr:from>
    <xdr:to>
      <xdr:col>36</xdr:col>
      <xdr:colOff>165100</xdr:colOff>
      <xdr:row>62</xdr:row>
      <xdr:rowOff>133838</xdr:rowOff>
    </xdr:to>
    <xdr:sp macro="" textlink="">
      <xdr:nvSpPr>
        <xdr:cNvPr id="253" name="楕円 252"/>
        <xdr:cNvSpPr/>
      </xdr:nvSpPr>
      <xdr:spPr>
        <a:xfrm>
          <a:off x="6921500" y="1066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78968</xdr:rowOff>
    </xdr:from>
    <xdr:to>
      <xdr:col>41</xdr:col>
      <xdr:colOff>50800</xdr:colOff>
      <xdr:row>62</xdr:row>
      <xdr:rowOff>83038</xdr:rowOff>
    </xdr:to>
    <xdr:cxnSp macro="">
      <xdr:nvCxnSpPr>
        <xdr:cNvPr id="254" name="直線コネクタ 253"/>
        <xdr:cNvCxnSpPr/>
      </xdr:nvCxnSpPr>
      <xdr:spPr>
        <a:xfrm flipV="1">
          <a:off x="6972300" y="10708868"/>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144252</xdr:rowOff>
    </xdr:from>
    <xdr:ext cx="690189" cy="259045"/>
    <xdr:sp macro="" textlink="">
      <xdr:nvSpPr>
        <xdr:cNvPr id="259" name="n_1mainValue【橋りょう・トンネル】&#10;一人当たり有形固定資産（償却資産）額"/>
        <xdr:cNvSpPr txBox="1"/>
      </xdr:nvSpPr>
      <xdr:spPr>
        <a:xfrm>
          <a:off x="9281505" y="104312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119926</xdr:rowOff>
    </xdr:from>
    <xdr:ext cx="690189" cy="259045"/>
    <xdr:sp macro="" textlink="">
      <xdr:nvSpPr>
        <xdr:cNvPr id="260" name="n_2mainValue【橋りょう・トンネル】&#10;一人当たり有形固定資産（償却資産）額"/>
        <xdr:cNvSpPr txBox="1"/>
      </xdr:nvSpPr>
      <xdr:spPr>
        <a:xfrm>
          <a:off x="8405205" y="107498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146295</xdr:rowOff>
    </xdr:from>
    <xdr:ext cx="690189" cy="259045"/>
    <xdr:sp macro="" textlink="">
      <xdr:nvSpPr>
        <xdr:cNvPr id="261" name="n_3mainValue【橋りょう・トンネル】&#10;一人当たり有形固定資産（償却資産）額"/>
        <xdr:cNvSpPr txBox="1"/>
      </xdr:nvSpPr>
      <xdr:spPr>
        <a:xfrm>
          <a:off x="7516205" y="104332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150365</xdr:rowOff>
    </xdr:from>
    <xdr:ext cx="690189" cy="259045"/>
    <xdr:sp macro="" textlink="">
      <xdr:nvSpPr>
        <xdr:cNvPr id="262" name="n_4mainValue【橋りょう・トンネル】&#10;一人当たり有形固定資産（償却資産）額"/>
        <xdr:cNvSpPr txBox="1"/>
      </xdr:nvSpPr>
      <xdr:spPr>
        <a:xfrm>
          <a:off x="6627205" y="10437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303" name="楕円 302"/>
        <xdr:cNvSpPr/>
      </xdr:nvSpPr>
      <xdr:spPr>
        <a:xfrm>
          <a:off x="4584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120666</xdr:rowOff>
    </xdr:from>
    <xdr:ext cx="405111" cy="259045"/>
    <xdr:sp macro="" textlink="">
      <xdr:nvSpPr>
        <xdr:cNvPr id="304" name="【公営住宅】&#10;有形固定資産減価償却率該当値テキスト"/>
        <xdr:cNvSpPr txBox="1"/>
      </xdr:nvSpPr>
      <xdr:spPr>
        <a:xfrm>
          <a:off x="4673600"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76836</xdr:rowOff>
    </xdr:from>
    <xdr:to>
      <xdr:col>20</xdr:col>
      <xdr:colOff>38100</xdr:colOff>
      <xdr:row>82</xdr:row>
      <xdr:rowOff>6986</xdr:rowOff>
    </xdr:to>
    <xdr:sp macro="" textlink="">
      <xdr:nvSpPr>
        <xdr:cNvPr id="305" name="楕円 304"/>
        <xdr:cNvSpPr/>
      </xdr:nvSpPr>
      <xdr:spPr>
        <a:xfrm>
          <a:off x="3746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127636</xdr:rowOff>
    </xdr:from>
    <xdr:to>
      <xdr:col>24</xdr:col>
      <xdr:colOff>63500</xdr:colOff>
      <xdr:row>81</xdr:row>
      <xdr:rowOff>148589</xdr:rowOff>
    </xdr:to>
    <xdr:cxnSp macro="">
      <xdr:nvCxnSpPr>
        <xdr:cNvPr id="306" name="直線コネクタ 305"/>
        <xdr:cNvCxnSpPr/>
      </xdr:nvCxnSpPr>
      <xdr:spPr>
        <a:xfrm>
          <a:off x="3797300" y="1401508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53975</xdr:rowOff>
    </xdr:from>
    <xdr:to>
      <xdr:col>15</xdr:col>
      <xdr:colOff>101600</xdr:colOff>
      <xdr:row>81</xdr:row>
      <xdr:rowOff>155575</xdr:rowOff>
    </xdr:to>
    <xdr:sp macro="" textlink="">
      <xdr:nvSpPr>
        <xdr:cNvPr id="307" name="楕円 306"/>
        <xdr:cNvSpPr/>
      </xdr:nvSpPr>
      <xdr:spPr>
        <a:xfrm>
          <a:off x="2857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104775</xdr:rowOff>
    </xdr:from>
    <xdr:to>
      <xdr:col>19</xdr:col>
      <xdr:colOff>177800</xdr:colOff>
      <xdr:row>81</xdr:row>
      <xdr:rowOff>127636</xdr:rowOff>
    </xdr:to>
    <xdr:cxnSp macro="">
      <xdr:nvCxnSpPr>
        <xdr:cNvPr id="308" name="直線コネクタ 307"/>
        <xdr:cNvCxnSpPr/>
      </xdr:nvCxnSpPr>
      <xdr:spPr>
        <a:xfrm>
          <a:off x="2908300" y="139922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9" name="楕円 308"/>
        <xdr:cNvSpPr/>
      </xdr:nvSpPr>
      <xdr:spPr>
        <a:xfrm>
          <a:off x="1968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78105</xdr:rowOff>
    </xdr:from>
    <xdr:to>
      <xdr:col>15</xdr:col>
      <xdr:colOff>50800</xdr:colOff>
      <xdr:row>81</xdr:row>
      <xdr:rowOff>104775</xdr:rowOff>
    </xdr:to>
    <xdr:cxnSp macro="">
      <xdr:nvCxnSpPr>
        <xdr:cNvPr id="310" name="直線コネクタ 309"/>
        <xdr:cNvCxnSpPr/>
      </xdr:nvCxnSpPr>
      <xdr:spPr>
        <a:xfrm>
          <a:off x="2019300" y="139655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13970</xdr:rowOff>
    </xdr:from>
    <xdr:to>
      <xdr:col>6</xdr:col>
      <xdr:colOff>38100</xdr:colOff>
      <xdr:row>81</xdr:row>
      <xdr:rowOff>115570</xdr:rowOff>
    </xdr:to>
    <xdr:sp macro="" textlink="">
      <xdr:nvSpPr>
        <xdr:cNvPr id="311" name="楕円 310"/>
        <xdr:cNvSpPr/>
      </xdr:nvSpPr>
      <xdr:spPr>
        <a:xfrm>
          <a:off x="1079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64770</xdr:rowOff>
    </xdr:from>
    <xdr:to>
      <xdr:col>10</xdr:col>
      <xdr:colOff>114300</xdr:colOff>
      <xdr:row>81</xdr:row>
      <xdr:rowOff>78105</xdr:rowOff>
    </xdr:to>
    <xdr:cxnSp macro="">
      <xdr:nvCxnSpPr>
        <xdr:cNvPr id="312" name="直線コネクタ 311"/>
        <xdr:cNvCxnSpPr/>
      </xdr:nvCxnSpPr>
      <xdr:spPr>
        <a:xfrm>
          <a:off x="1130300" y="139522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23513</xdr:rowOff>
    </xdr:from>
    <xdr:ext cx="405111" cy="259045"/>
    <xdr:sp macro="" textlink="">
      <xdr:nvSpPr>
        <xdr:cNvPr id="317" name="n_1mainValue【公営住宅】&#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652</xdr:rowOff>
    </xdr:from>
    <xdr:ext cx="405111" cy="259045"/>
    <xdr:sp macro="" textlink="">
      <xdr:nvSpPr>
        <xdr:cNvPr id="318" name="n_2mainValue【公営住宅】&#10;有形固定資産減価償却率"/>
        <xdr:cNvSpPr txBox="1"/>
      </xdr:nvSpPr>
      <xdr:spPr>
        <a:xfrm>
          <a:off x="2705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mainValue【公営住宅】&#10;有形固定資産減価償却率"/>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132097</xdr:rowOff>
    </xdr:from>
    <xdr:ext cx="405111" cy="259045"/>
    <xdr:sp macro="" textlink="">
      <xdr:nvSpPr>
        <xdr:cNvPr id="320" name="n_4mainValue【公営住宅】&#10;有形固定資産減価償却率"/>
        <xdr:cNvSpPr txBox="1"/>
      </xdr:nvSpPr>
      <xdr:spPr>
        <a:xfrm>
          <a:off x="927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106280</xdr:rowOff>
    </xdr:from>
    <xdr:to>
      <xdr:col>55</xdr:col>
      <xdr:colOff>50800</xdr:colOff>
      <xdr:row>82</xdr:row>
      <xdr:rowOff>36430</xdr:rowOff>
    </xdr:to>
    <xdr:sp macro="" textlink="">
      <xdr:nvSpPr>
        <xdr:cNvPr id="362" name="楕円 361"/>
        <xdr:cNvSpPr/>
      </xdr:nvSpPr>
      <xdr:spPr>
        <a:xfrm>
          <a:off x="10426700" y="139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129157</xdr:rowOff>
    </xdr:from>
    <xdr:ext cx="469744" cy="259045"/>
    <xdr:sp macro="" textlink="">
      <xdr:nvSpPr>
        <xdr:cNvPr id="363" name="【公営住宅】&#10;一人当たり面積該当値テキスト"/>
        <xdr:cNvSpPr txBox="1"/>
      </xdr:nvSpPr>
      <xdr:spPr>
        <a:xfrm>
          <a:off x="10515600" y="138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108348</xdr:rowOff>
    </xdr:from>
    <xdr:to>
      <xdr:col>50</xdr:col>
      <xdr:colOff>165100</xdr:colOff>
      <xdr:row>82</xdr:row>
      <xdr:rowOff>38498</xdr:rowOff>
    </xdr:to>
    <xdr:sp macro="" textlink="">
      <xdr:nvSpPr>
        <xdr:cNvPr id="364" name="楕円 363"/>
        <xdr:cNvSpPr/>
      </xdr:nvSpPr>
      <xdr:spPr>
        <a:xfrm>
          <a:off x="9588500" y="1399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157080</xdr:rowOff>
    </xdr:from>
    <xdr:to>
      <xdr:col>55</xdr:col>
      <xdr:colOff>0</xdr:colOff>
      <xdr:row>81</xdr:row>
      <xdr:rowOff>159148</xdr:rowOff>
    </xdr:to>
    <xdr:cxnSp macro="">
      <xdr:nvCxnSpPr>
        <xdr:cNvPr id="365" name="直線コネクタ 364"/>
        <xdr:cNvCxnSpPr/>
      </xdr:nvCxnSpPr>
      <xdr:spPr>
        <a:xfrm flipV="1">
          <a:off x="9639300" y="14044530"/>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125874</xdr:rowOff>
    </xdr:from>
    <xdr:to>
      <xdr:col>46</xdr:col>
      <xdr:colOff>38100</xdr:colOff>
      <xdr:row>82</xdr:row>
      <xdr:rowOff>56024</xdr:rowOff>
    </xdr:to>
    <xdr:sp macro="" textlink="">
      <xdr:nvSpPr>
        <xdr:cNvPr id="366" name="楕円 365"/>
        <xdr:cNvSpPr/>
      </xdr:nvSpPr>
      <xdr:spPr>
        <a:xfrm>
          <a:off x="8699500" y="1401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159148</xdr:rowOff>
    </xdr:from>
    <xdr:to>
      <xdr:col>50</xdr:col>
      <xdr:colOff>114300</xdr:colOff>
      <xdr:row>82</xdr:row>
      <xdr:rowOff>5224</xdr:rowOff>
    </xdr:to>
    <xdr:cxnSp macro="">
      <xdr:nvCxnSpPr>
        <xdr:cNvPr id="367" name="直線コネクタ 366"/>
        <xdr:cNvCxnSpPr/>
      </xdr:nvCxnSpPr>
      <xdr:spPr>
        <a:xfrm flipV="1">
          <a:off x="8750300" y="1404659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126093</xdr:rowOff>
    </xdr:from>
    <xdr:to>
      <xdr:col>41</xdr:col>
      <xdr:colOff>101600</xdr:colOff>
      <xdr:row>82</xdr:row>
      <xdr:rowOff>56243</xdr:rowOff>
    </xdr:to>
    <xdr:sp macro="" textlink="">
      <xdr:nvSpPr>
        <xdr:cNvPr id="368" name="楕円 367"/>
        <xdr:cNvSpPr/>
      </xdr:nvSpPr>
      <xdr:spPr>
        <a:xfrm>
          <a:off x="7810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5224</xdr:rowOff>
    </xdr:from>
    <xdr:to>
      <xdr:col>45</xdr:col>
      <xdr:colOff>177800</xdr:colOff>
      <xdr:row>82</xdr:row>
      <xdr:rowOff>5443</xdr:rowOff>
    </xdr:to>
    <xdr:cxnSp macro="">
      <xdr:nvCxnSpPr>
        <xdr:cNvPr id="369" name="直線コネクタ 368"/>
        <xdr:cNvCxnSpPr/>
      </xdr:nvCxnSpPr>
      <xdr:spPr>
        <a:xfrm flipV="1">
          <a:off x="7861300" y="14064124"/>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134693</xdr:rowOff>
    </xdr:from>
    <xdr:to>
      <xdr:col>36</xdr:col>
      <xdr:colOff>165100</xdr:colOff>
      <xdr:row>82</xdr:row>
      <xdr:rowOff>64843</xdr:rowOff>
    </xdr:to>
    <xdr:sp macro="" textlink="">
      <xdr:nvSpPr>
        <xdr:cNvPr id="370" name="楕円 369"/>
        <xdr:cNvSpPr/>
      </xdr:nvSpPr>
      <xdr:spPr>
        <a:xfrm>
          <a:off x="6921500" y="140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5443</xdr:rowOff>
    </xdr:from>
    <xdr:to>
      <xdr:col>41</xdr:col>
      <xdr:colOff>50800</xdr:colOff>
      <xdr:row>82</xdr:row>
      <xdr:rowOff>14043</xdr:rowOff>
    </xdr:to>
    <xdr:cxnSp macro="">
      <xdr:nvCxnSpPr>
        <xdr:cNvPr id="371" name="直線コネクタ 370"/>
        <xdr:cNvCxnSpPr/>
      </xdr:nvCxnSpPr>
      <xdr:spPr>
        <a:xfrm flipV="1">
          <a:off x="6972300" y="14064343"/>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72" name="n_1aveValue【公営住宅】&#10;一人当たり面積"/>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73" name="n_2aveValue【公営住宅】&#10;一人当たり面積"/>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74" name="n_3aveValue【公営住宅】&#10;一人当たり面積"/>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57711</xdr:rowOff>
    </xdr:from>
    <xdr:ext cx="469744" cy="259045"/>
    <xdr:sp macro="" textlink="">
      <xdr:nvSpPr>
        <xdr:cNvPr id="375" name="n_4aveValue【公営住宅】&#10;一人当たり面積"/>
        <xdr:cNvSpPr txBox="1"/>
      </xdr:nvSpPr>
      <xdr:spPr>
        <a:xfrm>
          <a:off x="6737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55025</xdr:rowOff>
    </xdr:from>
    <xdr:ext cx="469744" cy="259045"/>
    <xdr:sp macro="" textlink="">
      <xdr:nvSpPr>
        <xdr:cNvPr id="376" name="n_1mainValue【公営住宅】&#10;一人当たり面積"/>
        <xdr:cNvSpPr txBox="1"/>
      </xdr:nvSpPr>
      <xdr:spPr>
        <a:xfrm>
          <a:off x="9391727" y="1377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72551</xdr:rowOff>
    </xdr:from>
    <xdr:ext cx="469744" cy="259045"/>
    <xdr:sp macro="" textlink="">
      <xdr:nvSpPr>
        <xdr:cNvPr id="377" name="n_2mainValue【公営住宅】&#10;一人当たり面積"/>
        <xdr:cNvSpPr txBox="1"/>
      </xdr:nvSpPr>
      <xdr:spPr>
        <a:xfrm>
          <a:off x="8515427" y="1378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72770</xdr:rowOff>
    </xdr:from>
    <xdr:ext cx="469744" cy="259045"/>
    <xdr:sp macro="" textlink="">
      <xdr:nvSpPr>
        <xdr:cNvPr id="378" name="n_3mainValue【公営住宅】&#10;一人当たり面積"/>
        <xdr:cNvSpPr txBox="1"/>
      </xdr:nvSpPr>
      <xdr:spPr>
        <a:xfrm>
          <a:off x="7626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81370</xdr:rowOff>
    </xdr:from>
    <xdr:ext cx="469744" cy="259045"/>
    <xdr:sp macro="" textlink="">
      <xdr:nvSpPr>
        <xdr:cNvPr id="379" name="n_4mainValue【公営住宅】&#10;一人当たり面積"/>
        <xdr:cNvSpPr txBox="1"/>
      </xdr:nvSpPr>
      <xdr:spPr>
        <a:xfrm>
          <a:off x="6737427" y="137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62956</xdr:rowOff>
    </xdr:from>
    <xdr:to>
      <xdr:col>85</xdr:col>
      <xdr:colOff>177800</xdr:colOff>
      <xdr:row>35</xdr:row>
      <xdr:rowOff>164556</xdr:rowOff>
    </xdr:to>
    <xdr:sp macro="" textlink="">
      <xdr:nvSpPr>
        <xdr:cNvPr id="437" name="楕円 436"/>
        <xdr:cNvSpPr/>
      </xdr:nvSpPr>
      <xdr:spPr>
        <a:xfrm>
          <a:off x="162687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85833</xdr:rowOff>
    </xdr:from>
    <xdr:ext cx="405111" cy="259045"/>
    <xdr:sp macro="" textlink="">
      <xdr:nvSpPr>
        <xdr:cNvPr id="438" name="【認定こども園・幼稚園・保育所】&#10;有形固定資産減価償却率該当値テキスト"/>
        <xdr:cNvSpPr txBox="1"/>
      </xdr:nvSpPr>
      <xdr:spPr>
        <a:xfrm>
          <a:off x="16357600" y="59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46627</xdr:rowOff>
    </xdr:from>
    <xdr:to>
      <xdr:col>81</xdr:col>
      <xdr:colOff>101600</xdr:colOff>
      <xdr:row>35</xdr:row>
      <xdr:rowOff>148227</xdr:rowOff>
    </xdr:to>
    <xdr:sp macro="" textlink="">
      <xdr:nvSpPr>
        <xdr:cNvPr id="439" name="楕円 438"/>
        <xdr:cNvSpPr/>
      </xdr:nvSpPr>
      <xdr:spPr>
        <a:xfrm>
          <a:off x="15430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97427</xdr:rowOff>
    </xdr:from>
    <xdr:to>
      <xdr:col>85</xdr:col>
      <xdr:colOff>127000</xdr:colOff>
      <xdr:row>35</xdr:row>
      <xdr:rowOff>113756</xdr:rowOff>
    </xdr:to>
    <xdr:cxnSp macro="">
      <xdr:nvCxnSpPr>
        <xdr:cNvPr id="440" name="直線コネクタ 439"/>
        <xdr:cNvCxnSpPr/>
      </xdr:nvCxnSpPr>
      <xdr:spPr>
        <a:xfrm>
          <a:off x="15481300" y="609817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15603</xdr:rowOff>
    </xdr:from>
    <xdr:to>
      <xdr:col>76</xdr:col>
      <xdr:colOff>165100</xdr:colOff>
      <xdr:row>35</xdr:row>
      <xdr:rowOff>117203</xdr:rowOff>
    </xdr:to>
    <xdr:sp macro="" textlink="">
      <xdr:nvSpPr>
        <xdr:cNvPr id="441" name="楕円 440"/>
        <xdr:cNvSpPr/>
      </xdr:nvSpPr>
      <xdr:spPr>
        <a:xfrm>
          <a:off x="145415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66403</xdr:rowOff>
    </xdr:from>
    <xdr:to>
      <xdr:col>81</xdr:col>
      <xdr:colOff>50800</xdr:colOff>
      <xdr:row>35</xdr:row>
      <xdr:rowOff>97427</xdr:rowOff>
    </xdr:to>
    <xdr:cxnSp macro="">
      <xdr:nvCxnSpPr>
        <xdr:cNvPr id="442" name="直線コネクタ 441"/>
        <xdr:cNvCxnSpPr/>
      </xdr:nvCxnSpPr>
      <xdr:spPr>
        <a:xfrm>
          <a:off x="14592300" y="60671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154396</xdr:rowOff>
    </xdr:from>
    <xdr:to>
      <xdr:col>72</xdr:col>
      <xdr:colOff>38100</xdr:colOff>
      <xdr:row>35</xdr:row>
      <xdr:rowOff>84546</xdr:rowOff>
    </xdr:to>
    <xdr:sp macro="" textlink="">
      <xdr:nvSpPr>
        <xdr:cNvPr id="443" name="楕円 442"/>
        <xdr:cNvSpPr/>
      </xdr:nvSpPr>
      <xdr:spPr>
        <a:xfrm>
          <a:off x="13652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33746</xdr:rowOff>
    </xdr:from>
    <xdr:to>
      <xdr:col>76</xdr:col>
      <xdr:colOff>114300</xdr:colOff>
      <xdr:row>35</xdr:row>
      <xdr:rowOff>66403</xdr:rowOff>
    </xdr:to>
    <xdr:cxnSp macro="">
      <xdr:nvCxnSpPr>
        <xdr:cNvPr id="444" name="直線コネクタ 443"/>
        <xdr:cNvCxnSpPr/>
      </xdr:nvCxnSpPr>
      <xdr:spPr>
        <a:xfrm>
          <a:off x="13703300" y="60344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123372</xdr:rowOff>
    </xdr:from>
    <xdr:to>
      <xdr:col>67</xdr:col>
      <xdr:colOff>101600</xdr:colOff>
      <xdr:row>35</xdr:row>
      <xdr:rowOff>53522</xdr:rowOff>
    </xdr:to>
    <xdr:sp macro="" textlink="">
      <xdr:nvSpPr>
        <xdr:cNvPr id="445" name="楕円 444"/>
        <xdr:cNvSpPr/>
      </xdr:nvSpPr>
      <xdr:spPr>
        <a:xfrm>
          <a:off x="12763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2722</xdr:rowOff>
    </xdr:from>
    <xdr:to>
      <xdr:col>71</xdr:col>
      <xdr:colOff>177800</xdr:colOff>
      <xdr:row>35</xdr:row>
      <xdr:rowOff>33746</xdr:rowOff>
    </xdr:to>
    <xdr:cxnSp macro="">
      <xdr:nvCxnSpPr>
        <xdr:cNvPr id="446" name="直線コネクタ 445"/>
        <xdr:cNvCxnSpPr/>
      </xdr:nvCxnSpPr>
      <xdr:spPr>
        <a:xfrm>
          <a:off x="12814300" y="60034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47" name="n_1aveValue【認定こども園・幼稚園・保育所】&#10;有形固定資産減価償却率"/>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8" name="n_2aveValue【認定こども園・幼稚園・保育所】&#10;有形固定資産減価償却率"/>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49" name="n_3aveValue【認定こども園・幼稚園・保育所】&#10;有形固定資産減価償却率"/>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450" name="n_4aveValue【認定こども園・幼稚園・保育所】&#10;有形固定資産減価償却率"/>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164754</xdr:rowOff>
    </xdr:from>
    <xdr:ext cx="405111" cy="259045"/>
    <xdr:sp macro="" textlink="">
      <xdr:nvSpPr>
        <xdr:cNvPr id="451" name="n_1mainValue【認定こども園・幼稚園・保育所】&#10;有形固定資産減価償却率"/>
        <xdr:cNvSpPr txBox="1"/>
      </xdr:nvSpPr>
      <xdr:spPr>
        <a:xfrm>
          <a:off x="15266044" y="582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133730</xdr:rowOff>
    </xdr:from>
    <xdr:ext cx="405111" cy="259045"/>
    <xdr:sp macro="" textlink="">
      <xdr:nvSpPr>
        <xdr:cNvPr id="452" name="n_2mainValue【認定こども園・幼稚園・保育所】&#10;有形固定資産減価償却率"/>
        <xdr:cNvSpPr txBox="1"/>
      </xdr:nvSpPr>
      <xdr:spPr>
        <a:xfrm>
          <a:off x="143897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101073</xdr:rowOff>
    </xdr:from>
    <xdr:ext cx="405111" cy="259045"/>
    <xdr:sp macro="" textlink="">
      <xdr:nvSpPr>
        <xdr:cNvPr id="453" name="n_3mainValue【認定こども園・幼稚園・保育所】&#10;有形固定資産減価償却率"/>
        <xdr:cNvSpPr txBox="1"/>
      </xdr:nvSpPr>
      <xdr:spPr>
        <a:xfrm>
          <a:off x="135007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70049</xdr:rowOff>
    </xdr:from>
    <xdr:ext cx="405111" cy="259045"/>
    <xdr:sp macro="" textlink="">
      <xdr:nvSpPr>
        <xdr:cNvPr id="454" name="n_4mainValue【認定こども園・幼稚園・保育所】&#10;有形固定資産減価償却率"/>
        <xdr:cNvSpPr txBox="1"/>
      </xdr:nvSpPr>
      <xdr:spPr>
        <a:xfrm>
          <a:off x="12611744" y="572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81" name="【認定こども園・幼稚園・保育所】&#10;一人当たり面積平均値テキスト"/>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156159</xdr:rowOff>
    </xdr:from>
    <xdr:to>
      <xdr:col>116</xdr:col>
      <xdr:colOff>114300</xdr:colOff>
      <xdr:row>39</xdr:row>
      <xdr:rowOff>86309</xdr:rowOff>
    </xdr:to>
    <xdr:sp macro="" textlink="">
      <xdr:nvSpPr>
        <xdr:cNvPr id="492" name="楕円 491"/>
        <xdr:cNvSpPr/>
      </xdr:nvSpPr>
      <xdr:spPr>
        <a:xfrm>
          <a:off x="22110700" y="6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7586</xdr:rowOff>
    </xdr:from>
    <xdr:ext cx="469744" cy="259045"/>
    <xdr:sp macro="" textlink="">
      <xdr:nvSpPr>
        <xdr:cNvPr id="493" name="【認定こども園・幼稚園・保育所】&#10;一人当たり面積該当値テキスト"/>
        <xdr:cNvSpPr txBox="1"/>
      </xdr:nvSpPr>
      <xdr:spPr>
        <a:xfrm>
          <a:off x="22199600" y="652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157073</xdr:rowOff>
    </xdr:from>
    <xdr:to>
      <xdr:col>112</xdr:col>
      <xdr:colOff>38100</xdr:colOff>
      <xdr:row>39</xdr:row>
      <xdr:rowOff>87223</xdr:rowOff>
    </xdr:to>
    <xdr:sp macro="" textlink="">
      <xdr:nvSpPr>
        <xdr:cNvPr id="494" name="楕円 493"/>
        <xdr:cNvSpPr/>
      </xdr:nvSpPr>
      <xdr:spPr>
        <a:xfrm>
          <a:off x="21272500" y="6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35509</xdr:rowOff>
    </xdr:from>
    <xdr:to>
      <xdr:col>116</xdr:col>
      <xdr:colOff>63500</xdr:colOff>
      <xdr:row>39</xdr:row>
      <xdr:rowOff>36423</xdr:rowOff>
    </xdr:to>
    <xdr:cxnSp macro="">
      <xdr:nvCxnSpPr>
        <xdr:cNvPr id="495" name="直線コネクタ 494"/>
        <xdr:cNvCxnSpPr/>
      </xdr:nvCxnSpPr>
      <xdr:spPr>
        <a:xfrm flipV="1">
          <a:off x="21323300" y="6722059"/>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156159</xdr:rowOff>
    </xdr:from>
    <xdr:to>
      <xdr:col>107</xdr:col>
      <xdr:colOff>101600</xdr:colOff>
      <xdr:row>39</xdr:row>
      <xdr:rowOff>86309</xdr:rowOff>
    </xdr:to>
    <xdr:sp macro="" textlink="">
      <xdr:nvSpPr>
        <xdr:cNvPr id="496" name="楕円 495"/>
        <xdr:cNvSpPr/>
      </xdr:nvSpPr>
      <xdr:spPr>
        <a:xfrm>
          <a:off x="20383500" y="6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35509</xdr:rowOff>
    </xdr:from>
    <xdr:to>
      <xdr:col>111</xdr:col>
      <xdr:colOff>177800</xdr:colOff>
      <xdr:row>39</xdr:row>
      <xdr:rowOff>36423</xdr:rowOff>
    </xdr:to>
    <xdr:cxnSp macro="">
      <xdr:nvCxnSpPr>
        <xdr:cNvPr id="497" name="直線コネクタ 496"/>
        <xdr:cNvCxnSpPr/>
      </xdr:nvCxnSpPr>
      <xdr:spPr>
        <a:xfrm>
          <a:off x="20434300" y="672205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156159</xdr:rowOff>
    </xdr:from>
    <xdr:to>
      <xdr:col>102</xdr:col>
      <xdr:colOff>165100</xdr:colOff>
      <xdr:row>39</xdr:row>
      <xdr:rowOff>86309</xdr:rowOff>
    </xdr:to>
    <xdr:sp macro="" textlink="">
      <xdr:nvSpPr>
        <xdr:cNvPr id="498" name="楕円 497"/>
        <xdr:cNvSpPr/>
      </xdr:nvSpPr>
      <xdr:spPr>
        <a:xfrm>
          <a:off x="19494500" y="6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35509</xdr:rowOff>
    </xdr:from>
    <xdr:to>
      <xdr:col>107</xdr:col>
      <xdr:colOff>50800</xdr:colOff>
      <xdr:row>39</xdr:row>
      <xdr:rowOff>35509</xdr:rowOff>
    </xdr:to>
    <xdr:cxnSp macro="">
      <xdr:nvCxnSpPr>
        <xdr:cNvPr id="499" name="直線コネクタ 498"/>
        <xdr:cNvCxnSpPr/>
      </xdr:nvCxnSpPr>
      <xdr:spPr>
        <a:xfrm>
          <a:off x="19545300" y="67220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160731</xdr:rowOff>
    </xdr:from>
    <xdr:to>
      <xdr:col>98</xdr:col>
      <xdr:colOff>38100</xdr:colOff>
      <xdr:row>39</xdr:row>
      <xdr:rowOff>90881</xdr:rowOff>
    </xdr:to>
    <xdr:sp macro="" textlink="">
      <xdr:nvSpPr>
        <xdr:cNvPr id="500" name="楕円 499"/>
        <xdr:cNvSpPr/>
      </xdr:nvSpPr>
      <xdr:spPr>
        <a:xfrm>
          <a:off x="18605500" y="6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35509</xdr:rowOff>
    </xdr:from>
    <xdr:to>
      <xdr:col>102</xdr:col>
      <xdr:colOff>114300</xdr:colOff>
      <xdr:row>39</xdr:row>
      <xdr:rowOff>40081</xdr:rowOff>
    </xdr:to>
    <xdr:cxnSp macro="">
      <xdr:nvCxnSpPr>
        <xdr:cNvPr id="501" name="直線コネクタ 500"/>
        <xdr:cNvCxnSpPr/>
      </xdr:nvCxnSpPr>
      <xdr:spPr>
        <a:xfrm flipV="1">
          <a:off x="18656300" y="672205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502" name="n_1aveValue【認定こども園・幼稚園・保育所】&#10;一人当たり面積"/>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503" name="n_2aveValue【認定こども園・幼稚園・保育所】&#10;一人当たり面積"/>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504" name="n_3aveValue【認定こども園・幼稚園・保育所】&#10;一人当たり面積"/>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141444</xdr:rowOff>
    </xdr:from>
    <xdr:ext cx="469744" cy="259045"/>
    <xdr:sp macro="" textlink="">
      <xdr:nvSpPr>
        <xdr:cNvPr id="505" name="n_4aveValue【認定こども園・幼稚園・保育所】&#10;一人当たり面積"/>
        <xdr:cNvSpPr txBox="1"/>
      </xdr:nvSpPr>
      <xdr:spPr>
        <a:xfrm>
          <a:off x="18421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103751</xdr:rowOff>
    </xdr:from>
    <xdr:ext cx="469744" cy="259045"/>
    <xdr:sp macro="" textlink="">
      <xdr:nvSpPr>
        <xdr:cNvPr id="506" name="n_1mainValue【認定こども園・幼稚園・保育所】&#10;一人当たり面積"/>
        <xdr:cNvSpPr txBox="1"/>
      </xdr:nvSpPr>
      <xdr:spPr>
        <a:xfrm>
          <a:off x="21075727" y="64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102836</xdr:rowOff>
    </xdr:from>
    <xdr:ext cx="469744" cy="259045"/>
    <xdr:sp macro="" textlink="">
      <xdr:nvSpPr>
        <xdr:cNvPr id="507" name="n_2mainValue【認定こども園・幼稚園・保育所】&#10;一人当たり面積"/>
        <xdr:cNvSpPr txBox="1"/>
      </xdr:nvSpPr>
      <xdr:spPr>
        <a:xfrm>
          <a:off x="20199427" y="64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102836</xdr:rowOff>
    </xdr:from>
    <xdr:ext cx="469744" cy="259045"/>
    <xdr:sp macro="" textlink="">
      <xdr:nvSpPr>
        <xdr:cNvPr id="508" name="n_3mainValue【認定こども園・幼稚園・保育所】&#10;一人当たり面積"/>
        <xdr:cNvSpPr txBox="1"/>
      </xdr:nvSpPr>
      <xdr:spPr>
        <a:xfrm>
          <a:off x="19310427" y="64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107408</xdr:rowOff>
    </xdr:from>
    <xdr:ext cx="469744" cy="259045"/>
    <xdr:sp macro="" textlink="">
      <xdr:nvSpPr>
        <xdr:cNvPr id="509" name="n_4mainValue【認定こども園・幼稚園・保育所】&#10;一人当たり面積"/>
        <xdr:cNvSpPr txBox="1"/>
      </xdr:nvSpPr>
      <xdr:spPr>
        <a:xfrm>
          <a:off x="18421427" y="645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52070</xdr:rowOff>
    </xdr:from>
    <xdr:to>
      <xdr:col>85</xdr:col>
      <xdr:colOff>177800</xdr:colOff>
      <xdr:row>62</xdr:row>
      <xdr:rowOff>153670</xdr:rowOff>
    </xdr:to>
    <xdr:sp macro="" textlink="">
      <xdr:nvSpPr>
        <xdr:cNvPr id="551" name="楕円 550"/>
        <xdr:cNvSpPr/>
      </xdr:nvSpPr>
      <xdr:spPr>
        <a:xfrm>
          <a:off x="16268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30497</xdr:rowOff>
    </xdr:from>
    <xdr:ext cx="405111" cy="259045"/>
    <xdr:sp macro="" textlink="">
      <xdr:nvSpPr>
        <xdr:cNvPr id="552" name="【学校施設】&#10;有形固定資産減価償却率該当値テキスト"/>
        <xdr:cNvSpPr txBox="1"/>
      </xdr:nvSpPr>
      <xdr:spPr>
        <a:xfrm>
          <a:off x="163576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22678</xdr:rowOff>
    </xdr:from>
    <xdr:to>
      <xdr:col>81</xdr:col>
      <xdr:colOff>101600</xdr:colOff>
      <xdr:row>62</xdr:row>
      <xdr:rowOff>124278</xdr:rowOff>
    </xdr:to>
    <xdr:sp macro="" textlink="">
      <xdr:nvSpPr>
        <xdr:cNvPr id="553" name="楕円 552"/>
        <xdr:cNvSpPr/>
      </xdr:nvSpPr>
      <xdr:spPr>
        <a:xfrm>
          <a:off x="15430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73478</xdr:rowOff>
    </xdr:from>
    <xdr:to>
      <xdr:col>85</xdr:col>
      <xdr:colOff>127000</xdr:colOff>
      <xdr:row>62</xdr:row>
      <xdr:rowOff>102870</xdr:rowOff>
    </xdr:to>
    <xdr:cxnSp macro="">
      <xdr:nvCxnSpPr>
        <xdr:cNvPr id="554" name="直線コネクタ 553"/>
        <xdr:cNvCxnSpPr/>
      </xdr:nvCxnSpPr>
      <xdr:spPr>
        <a:xfrm>
          <a:off x="15481300" y="1070337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4717</xdr:rowOff>
    </xdr:from>
    <xdr:to>
      <xdr:col>76</xdr:col>
      <xdr:colOff>165100</xdr:colOff>
      <xdr:row>62</xdr:row>
      <xdr:rowOff>106317</xdr:rowOff>
    </xdr:to>
    <xdr:sp macro="" textlink="">
      <xdr:nvSpPr>
        <xdr:cNvPr id="555" name="楕円 554"/>
        <xdr:cNvSpPr/>
      </xdr:nvSpPr>
      <xdr:spPr>
        <a:xfrm>
          <a:off x="14541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55517</xdr:rowOff>
    </xdr:from>
    <xdr:to>
      <xdr:col>81</xdr:col>
      <xdr:colOff>50800</xdr:colOff>
      <xdr:row>62</xdr:row>
      <xdr:rowOff>73478</xdr:rowOff>
    </xdr:to>
    <xdr:cxnSp macro="">
      <xdr:nvCxnSpPr>
        <xdr:cNvPr id="556" name="直線コネクタ 555"/>
        <xdr:cNvCxnSpPr/>
      </xdr:nvCxnSpPr>
      <xdr:spPr>
        <a:xfrm>
          <a:off x="14592300" y="1068541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145143</xdr:rowOff>
    </xdr:from>
    <xdr:to>
      <xdr:col>72</xdr:col>
      <xdr:colOff>38100</xdr:colOff>
      <xdr:row>62</xdr:row>
      <xdr:rowOff>75293</xdr:rowOff>
    </xdr:to>
    <xdr:sp macro="" textlink="">
      <xdr:nvSpPr>
        <xdr:cNvPr id="557" name="楕円 556"/>
        <xdr:cNvSpPr/>
      </xdr:nvSpPr>
      <xdr:spPr>
        <a:xfrm>
          <a:off x="13652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24493</xdr:rowOff>
    </xdr:from>
    <xdr:to>
      <xdr:col>76</xdr:col>
      <xdr:colOff>114300</xdr:colOff>
      <xdr:row>62</xdr:row>
      <xdr:rowOff>55517</xdr:rowOff>
    </xdr:to>
    <xdr:cxnSp macro="">
      <xdr:nvCxnSpPr>
        <xdr:cNvPr id="558" name="直線コネクタ 557"/>
        <xdr:cNvCxnSpPr/>
      </xdr:nvCxnSpPr>
      <xdr:spPr>
        <a:xfrm>
          <a:off x="13703300" y="106543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115751</xdr:rowOff>
    </xdr:from>
    <xdr:to>
      <xdr:col>67</xdr:col>
      <xdr:colOff>101600</xdr:colOff>
      <xdr:row>62</xdr:row>
      <xdr:rowOff>45901</xdr:rowOff>
    </xdr:to>
    <xdr:sp macro="" textlink="">
      <xdr:nvSpPr>
        <xdr:cNvPr id="559" name="楕円 558"/>
        <xdr:cNvSpPr/>
      </xdr:nvSpPr>
      <xdr:spPr>
        <a:xfrm>
          <a:off x="12763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166551</xdr:rowOff>
    </xdr:from>
    <xdr:to>
      <xdr:col>71</xdr:col>
      <xdr:colOff>177800</xdr:colOff>
      <xdr:row>62</xdr:row>
      <xdr:rowOff>24493</xdr:rowOff>
    </xdr:to>
    <xdr:cxnSp macro="">
      <xdr:nvCxnSpPr>
        <xdr:cNvPr id="560" name="直線コネクタ 559"/>
        <xdr:cNvCxnSpPr/>
      </xdr:nvCxnSpPr>
      <xdr:spPr>
        <a:xfrm>
          <a:off x="12814300" y="106250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62" name="n_2aveValue【学校施設】&#10;有形固定資産減価償却率"/>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63" name="n_3aveValue【学校施設】&#10;有形固定資産減価償却率"/>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64" name="n_4aveValue【学校施設】&#10;有形固定資産減価償却率"/>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115405</xdr:rowOff>
    </xdr:from>
    <xdr:ext cx="405111" cy="259045"/>
    <xdr:sp macro="" textlink="">
      <xdr:nvSpPr>
        <xdr:cNvPr id="565" name="n_1mainValue【学校施設】&#10;有形固定資産減価償却率"/>
        <xdr:cNvSpPr txBox="1"/>
      </xdr:nvSpPr>
      <xdr:spPr>
        <a:xfrm>
          <a:off x="152660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97444</xdr:rowOff>
    </xdr:from>
    <xdr:ext cx="405111" cy="259045"/>
    <xdr:sp macro="" textlink="">
      <xdr:nvSpPr>
        <xdr:cNvPr id="566" name="n_2mainValue【学校施設】&#10;有形固定資産減価償却率"/>
        <xdr:cNvSpPr txBox="1"/>
      </xdr:nvSpPr>
      <xdr:spPr>
        <a:xfrm>
          <a:off x="14389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66420</xdr:rowOff>
    </xdr:from>
    <xdr:ext cx="405111" cy="259045"/>
    <xdr:sp macro="" textlink="">
      <xdr:nvSpPr>
        <xdr:cNvPr id="567" name="n_3mainValue【学校施設】&#10;有形固定資産減価償却率"/>
        <xdr:cNvSpPr txBox="1"/>
      </xdr:nvSpPr>
      <xdr:spPr>
        <a:xfrm>
          <a:off x="13500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37028</xdr:rowOff>
    </xdr:from>
    <xdr:ext cx="405111" cy="259045"/>
    <xdr:sp macro="" textlink="">
      <xdr:nvSpPr>
        <xdr:cNvPr id="568" name="n_4mainValue【学校施設】&#10;有形固定資産減価償却率"/>
        <xdr:cNvSpPr txBox="1"/>
      </xdr:nvSpPr>
      <xdr:spPr>
        <a:xfrm>
          <a:off x="12611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152105</xdr:rowOff>
    </xdr:from>
    <xdr:to>
      <xdr:col>116</xdr:col>
      <xdr:colOff>114300</xdr:colOff>
      <xdr:row>63</xdr:row>
      <xdr:rowOff>82255</xdr:rowOff>
    </xdr:to>
    <xdr:sp macro="" textlink="">
      <xdr:nvSpPr>
        <xdr:cNvPr id="606" name="楕円 605"/>
        <xdr:cNvSpPr/>
      </xdr:nvSpPr>
      <xdr:spPr>
        <a:xfrm>
          <a:off x="22110700" y="107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75074</xdr:rowOff>
    </xdr:from>
    <xdr:ext cx="469744" cy="259045"/>
    <xdr:sp macro="" textlink="">
      <xdr:nvSpPr>
        <xdr:cNvPr id="607" name="【学校施設】&#10;一人当たり面積該当値テキスト"/>
        <xdr:cNvSpPr txBox="1"/>
      </xdr:nvSpPr>
      <xdr:spPr>
        <a:xfrm>
          <a:off x="22199600"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152426</xdr:rowOff>
    </xdr:from>
    <xdr:to>
      <xdr:col>112</xdr:col>
      <xdr:colOff>38100</xdr:colOff>
      <xdr:row>63</xdr:row>
      <xdr:rowOff>82576</xdr:rowOff>
    </xdr:to>
    <xdr:sp macro="" textlink="">
      <xdr:nvSpPr>
        <xdr:cNvPr id="608" name="楕円 607"/>
        <xdr:cNvSpPr/>
      </xdr:nvSpPr>
      <xdr:spPr>
        <a:xfrm>
          <a:off x="21272500" y="107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31455</xdr:rowOff>
    </xdr:from>
    <xdr:to>
      <xdr:col>116</xdr:col>
      <xdr:colOff>63500</xdr:colOff>
      <xdr:row>63</xdr:row>
      <xdr:rowOff>31776</xdr:rowOff>
    </xdr:to>
    <xdr:cxnSp macro="">
      <xdr:nvCxnSpPr>
        <xdr:cNvPr id="609" name="直線コネクタ 608"/>
        <xdr:cNvCxnSpPr/>
      </xdr:nvCxnSpPr>
      <xdr:spPr>
        <a:xfrm flipV="1">
          <a:off x="21323300" y="10832805"/>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152243</xdr:rowOff>
    </xdr:from>
    <xdr:to>
      <xdr:col>107</xdr:col>
      <xdr:colOff>101600</xdr:colOff>
      <xdr:row>63</xdr:row>
      <xdr:rowOff>82393</xdr:rowOff>
    </xdr:to>
    <xdr:sp macro="" textlink="">
      <xdr:nvSpPr>
        <xdr:cNvPr id="610" name="楕円 609"/>
        <xdr:cNvSpPr/>
      </xdr:nvSpPr>
      <xdr:spPr>
        <a:xfrm>
          <a:off x="20383500" y="107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31593</xdr:rowOff>
    </xdr:from>
    <xdr:to>
      <xdr:col>111</xdr:col>
      <xdr:colOff>177800</xdr:colOff>
      <xdr:row>63</xdr:row>
      <xdr:rowOff>31776</xdr:rowOff>
    </xdr:to>
    <xdr:cxnSp macro="">
      <xdr:nvCxnSpPr>
        <xdr:cNvPr id="611" name="直線コネクタ 610"/>
        <xdr:cNvCxnSpPr/>
      </xdr:nvCxnSpPr>
      <xdr:spPr>
        <a:xfrm>
          <a:off x="20434300" y="1083294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152288</xdr:rowOff>
    </xdr:from>
    <xdr:to>
      <xdr:col>102</xdr:col>
      <xdr:colOff>165100</xdr:colOff>
      <xdr:row>63</xdr:row>
      <xdr:rowOff>82438</xdr:rowOff>
    </xdr:to>
    <xdr:sp macro="" textlink="">
      <xdr:nvSpPr>
        <xdr:cNvPr id="612" name="楕円 611"/>
        <xdr:cNvSpPr/>
      </xdr:nvSpPr>
      <xdr:spPr>
        <a:xfrm>
          <a:off x="19494500" y="1078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31593</xdr:rowOff>
    </xdr:from>
    <xdr:to>
      <xdr:col>107</xdr:col>
      <xdr:colOff>50800</xdr:colOff>
      <xdr:row>63</xdr:row>
      <xdr:rowOff>31638</xdr:rowOff>
    </xdr:to>
    <xdr:cxnSp macro="">
      <xdr:nvCxnSpPr>
        <xdr:cNvPr id="613" name="直線コネクタ 612"/>
        <xdr:cNvCxnSpPr/>
      </xdr:nvCxnSpPr>
      <xdr:spPr>
        <a:xfrm flipV="1">
          <a:off x="19545300" y="1083294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153705</xdr:rowOff>
    </xdr:from>
    <xdr:to>
      <xdr:col>98</xdr:col>
      <xdr:colOff>38100</xdr:colOff>
      <xdr:row>63</xdr:row>
      <xdr:rowOff>83855</xdr:rowOff>
    </xdr:to>
    <xdr:sp macro="" textlink="">
      <xdr:nvSpPr>
        <xdr:cNvPr id="614" name="楕円 613"/>
        <xdr:cNvSpPr/>
      </xdr:nvSpPr>
      <xdr:spPr>
        <a:xfrm>
          <a:off x="18605500" y="107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31638</xdr:rowOff>
    </xdr:from>
    <xdr:to>
      <xdr:col>102</xdr:col>
      <xdr:colOff>114300</xdr:colOff>
      <xdr:row>63</xdr:row>
      <xdr:rowOff>33055</xdr:rowOff>
    </xdr:to>
    <xdr:cxnSp macro="">
      <xdr:nvCxnSpPr>
        <xdr:cNvPr id="615" name="直線コネクタ 614"/>
        <xdr:cNvCxnSpPr/>
      </xdr:nvCxnSpPr>
      <xdr:spPr>
        <a:xfrm flipV="1">
          <a:off x="18656300" y="10832988"/>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73703</xdr:rowOff>
    </xdr:from>
    <xdr:ext cx="469744" cy="259045"/>
    <xdr:sp macro="" textlink="">
      <xdr:nvSpPr>
        <xdr:cNvPr id="620" name="n_1mainValue【学校施設】&#10;一人当たり面積"/>
        <xdr:cNvSpPr txBox="1"/>
      </xdr:nvSpPr>
      <xdr:spPr>
        <a:xfrm>
          <a:off x="21075727" y="108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73520</xdr:rowOff>
    </xdr:from>
    <xdr:ext cx="469744" cy="259045"/>
    <xdr:sp macro="" textlink="">
      <xdr:nvSpPr>
        <xdr:cNvPr id="621" name="n_2mainValue【学校施設】&#10;一人当たり面積"/>
        <xdr:cNvSpPr txBox="1"/>
      </xdr:nvSpPr>
      <xdr:spPr>
        <a:xfrm>
          <a:off x="20199427" y="1087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73565</xdr:rowOff>
    </xdr:from>
    <xdr:ext cx="469744" cy="259045"/>
    <xdr:sp macro="" textlink="">
      <xdr:nvSpPr>
        <xdr:cNvPr id="622" name="n_3mainValue【学校施設】&#10;一人当たり面積"/>
        <xdr:cNvSpPr txBox="1"/>
      </xdr:nvSpPr>
      <xdr:spPr>
        <a:xfrm>
          <a:off x="19310427" y="108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74982</xdr:rowOff>
    </xdr:from>
    <xdr:ext cx="469744" cy="259045"/>
    <xdr:sp macro="" textlink="">
      <xdr:nvSpPr>
        <xdr:cNvPr id="623" name="n_4mainValue【学校施設】&#10;一人当たり面積"/>
        <xdr:cNvSpPr txBox="1"/>
      </xdr:nvSpPr>
      <xdr:spPr>
        <a:xfrm>
          <a:off x="18421427" y="1087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49" name="直線コネクタ 648"/>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52" name="【児童館】&#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53" name="直線コネクタ 652"/>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23240</xdr:rowOff>
    </xdr:from>
    <xdr:ext cx="405111" cy="259045"/>
    <xdr:sp macro="" textlink="">
      <xdr:nvSpPr>
        <xdr:cNvPr id="654" name="【児童館】&#10;有形固定資産減価償却率平均値テキスト"/>
        <xdr:cNvSpPr txBox="1"/>
      </xdr:nvSpPr>
      <xdr:spPr>
        <a:xfrm>
          <a:off x="16357600" y="14082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655" name="フローチャート: 判断 654"/>
        <xdr:cNvSpPr/>
      </xdr:nvSpPr>
      <xdr:spPr>
        <a:xfrm>
          <a:off x="16268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56" name="フローチャート: 判断 655"/>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57" name="フローチャート: 判断 656"/>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58" name="フローチャート: 判断 657"/>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59" name="フローチャート: 判断 658"/>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28121</xdr:rowOff>
    </xdr:from>
    <xdr:to>
      <xdr:col>85</xdr:col>
      <xdr:colOff>177800</xdr:colOff>
      <xdr:row>83</xdr:row>
      <xdr:rowOff>129721</xdr:rowOff>
    </xdr:to>
    <xdr:sp macro="" textlink="">
      <xdr:nvSpPr>
        <xdr:cNvPr id="665" name="楕円 664"/>
        <xdr:cNvSpPr/>
      </xdr:nvSpPr>
      <xdr:spPr>
        <a:xfrm>
          <a:off x="16268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6548</xdr:rowOff>
    </xdr:from>
    <xdr:ext cx="405111" cy="259045"/>
    <xdr:sp macro="" textlink="">
      <xdr:nvSpPr>
        <xdr:cNvPr id="666" name="【児童館】&#10;有形固定資産減価償却率該当値テキスト"/>
        <xdr:cNvSpPr txBox="1"/>
      </xdr:nvSpPr>
      <xdr:spPr>
        <a:xfrm>
          <a:off x="16357600"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667" name="楕円 666"/>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78921</xdr:rowOff>
    </xdr:from>
    <xdr:to>
      <xdr:col>85</xdr:col>
      <xdr:colOff>127000</xdr:colOff>
      <xdr:row>84</xdr:row>
      <xdr:rowOff>152400</xdr:rowOff>
    </xdr:to>
    <xdr:cxnSp macro="">
      <xdr:nvCxnSpPr>
        <xdr:cNvPr id="668" name="直線コネクタ 667"/>
        <xdr:cNvCxnSpPr/>
      </xdr:nvCxnSpPr>
      <xdr:spPr>
        <a:xfrm flipV="1">
          <a:off x="15481300" y="14309271"/>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93436</xdr:rowOff>
    </xdr:from>
    <xdr:to>
      <xdr:col>76</xdr:col>
      <xdr:colOff>165100</xdr:colOff>
      <xdr:row>85</xdr:row>
      <xdr:rowOff>23586</xdr:rowOff>
    </xdr:to>
    <xdr:sp macro="" textlink="">
      <xdr:nvSpPr>
        <xdr:cNvPr id="669" name="楕円 668"/>
        <xdr:cNvSpPr/>
      </xdr:nvSpPr>
      <xdr:spPr>
        <a:xfrm>
          <a:off x="14541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144236</xdr:rowOff>
    </xdr:from>
    <xdr:to>
      <xdr:col>81</xdr:col>
      <xdr:colOff>50800</xdr:colOff>
      <xdr:row>84</xdr:row>
      <xdr:rowOff>152400</xdr:rowOff>
    </xdr:to>
    <xdr:cxnSp macro="">
      <xdr:nvCxnSpPr>
        <xdr:cNvPr id="670" name="直線コネクタ 669"/>
        <xdr:cNvCxnSpPr/>
      </xdr:nvCxnSpPr>
      <xdr:spPr>
        <a:xfrm>
          <a:off x="14592300" y="1454603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52614</xdr:rowOff>
    </xdr:from>
    <xdr:to>
      <xdr:col>72</xdr:col>
      <xdr:colOff>38100</xdr:colOff>
      <xdr:row>84</xdr:row>
      <xdr:rowOff>154214</xdr:rowOff>
    </xdr:to>
    <xdr:sp macro="" textlink="">
      <xdr:nvSpPr>
        <xdr:cNvPr id="671" name="楕円 670"/>
        <xdr:cNvSpPr/>
      </xdr:nvSpPr>
      <xdr:spPr>
        <a:xfrm>
          <a:off x="13652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103414</xdr:rowOff>
    </xdr:from>
    <xdr:to>
      <xdr:col>76</xdr:col>
      <xdr:colOff>114300</xdr:colOff>
      <xdr:row>84</xdr:row>
      <xdr:rowOff>144236</xdr:rowOff>
    </xdr:to>
    <xdr:cxnSp macro="">
      <xdr:nvCxnSpPr>
        <xdr:cNvPr id="672" name="直線コネクタ 671"/>
        <xdr:cNvCxnSpPr/>
      </xdr:nvCxnSpPr>
      <xdr:spPr>
        <a:xfrm>
          <a:off x="13703300" y="1450521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8527</xdr:rowOff>
    </xdr:from>
    <xdr:to>
      <xdr:col>67</xdr:col>
      <xdr:colOff>101600</xdr:colOff>
      <xdr:row>84</xdr:row>
      <xdr:rowOff>110127</xdr:rowOff>
    </xdr:to>
    <xdr:sp macro="" textlink="">
      <xdr:nvSpPr>
        <xdr:cNvPr id="673" name="楕円 672"/>
        <xdr:cNvSpPr/>
      </xdr:nvSpPr>
      <xdr:spPr>
        <a:xfrm>
          <a:off x="12763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59327</xdr:rowOff>
    </xdr:from>
    <xdr:to>
      <xdr:col>71</xdr:col>
      <xdr:colOff>177800</xdr:colOff>
      <xdr:row>84</xdr:row>
      <xdr:rowOff>103414</xdr:rowOff>
    </xdr:to>
    <xdr:cxnSp macro="">
      <xdr:nvCxnSpPr>
        <xdr:cNvPr id="674" name="直線コネクタ 673"/>
        <xdr:cNvCxnSpPr/>
      </xdr:nvCxnSpPr>
      <xdr:spPr>
        <a:xfrm>
          <a:off x="12814300" y="1446112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105427</xdr:rowOff>
    </xdr:from>
    <xdr:ext cx="405111" cy="259045"/>
    <xdr:sp macro="" textlink="">
      <xdr:nvSpPr>
        <xdr:cNvPr id="675" name="n_1aveValue【児童館】&#10;有形固定資産減価償却率"/>
        <xdr:cNvSpPr txBox="1"/>
      </xdr:nvSpPr>
      <xdr:spPr>
        <a:xfrm>
          <a:off x="15266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676" name="n_2aveValue【児童館】&#10;有形固定資産減価償却率"/>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77" name="n_3aveValue【児童館】&#10;有形固定資産減価償却率"/>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78" name="n_4aveValue【児童館】&#10;有形固定資産減価償却率"/>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22877</xdr:rowOff>
    </xdr:from>
    <xdr:ext cx="405111" cy="259045"/>
    <xdr:sp macro="" textlink="">
      <xdr:nvSpPr>
        <xdr:cNvPr id="679" name="n_1mainValue【児童館】&#10;有形固定資産減価償却率"/>
        <xdr:cNvSpPr txBox="1"/>
      </xdr:nvSpPr>
      <xdr:spPr>
        <a:xfrm>
          <a:off x="15266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14713</xdr:rowOff>
    </xdr:from>
    <xdr:ext cx="405111" cy="259045"/>
    <xdr:sp macro="" textlink="">
      <xdr:nvSpPr>
        <xdr:cNvPr id="680" name="n_2mainValue【児童館】&#10;有形固定資産減価償却率"/>
        <xdr:cNvSpPr txBox="1"/>
      </xdr:nvSpPr>
      <xdr:spPr>
        <a:xfrm>
          <a:off x="143897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145341</xdr:rowOff>
    </xdr:from>
    <xdr:ext cx="405111" cy="259045"/>
    <xdr:sp macro="" textlink="">
      <xdr:nvSpPr>
        <xdr:cNvPr id="681" name="n_3mainValue【児童館】&#10;有形固定資産減価償却率"/>
        <xdr:cNvSpPr txBox="1"/>
      </xdr:nvSpPr>
      <xdr:spPr>
        <a:xfrm>
          <a:off x="13500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101254</xdr:rowOff>
    </xdr:from>
    <xdr:ext cx="405111" cy="259045"/>
    <xdr:sp macro="" textlink="">
      <xdr:nvSpPr>
        <xdr:cNvPr id="682" name="n_4mainValue【児童館】&#10;有形固定資産減価償却率"/>
        <xdr:cNvSpPr txBox="1"/>
      </xdr:nvSpPr>
      <xdr:spPr>
        <a:xfrm>
          <a:off x="126117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704" name="直線コネクタ 703"/>
        <xdr:cNvCxnSpPr/>
      </xdr:nvCxnSpPr>
      <xdr:spPr>
        <a:xfrm flipV="1">
          <a:off x="22160864" y="1348892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705" name="【児童館】&#10;一人当たり面積最小値テキスト"/>
        <xdr:cNvSpPr txBox="1"/>
      </xdr:nvSpPr>
      <xdr:spPr>
        <a:xfrm>
          <a:off x="22199600"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706" name="直線コネクタ 705"/>
        <xdr:cNvCxnSpPr/>
      </xdr:nvCxnSpPr>
      <xdr:spPr>
        <a:xfrm>
          <a:off x="22072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707" name="【児童館】&#10;一人当たり面積最大値テキスト"/>
        <xdr:cNvSpPr txBox="1"/>
      </xdr:nvSpPr>
      <xdr:spPr>
        <a:xfrm>
          <a:off x="221996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708" name="直線コネクタ 707"/>
        <xdr:cNvCxnSpPr/>
      </xdr:nvCxnSpPr>
      <xdr:spPr>
        <a:xfrm>
          <a:off x="22072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134890</xdr:rowOff>
    </xdr:from>
    <xdr:ext cx="469744" cy="259045"/>
    <xdr:sp macro="" textlink="">
      <xdr:nvSpPr>
        <xdr:cNvPr id="709" name="【児童館】&#10;一人当たり面積平均値テキスト"/>
        <xdr:cNvSpPr txBox="1"/>
      </xdr:nvSpPr>
      <xdr:spPr>
        <a:xfrm>
          <a:off x="22199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710" name="フローチャート: 判断 709"/>
        <xdr:cNvSpPr/>
      </xdr:nvSpPr>
      <xdr:spPr>
        <a:xfrm>
          <a:off x="22110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11" name="フローチャート: 判断 710"/>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12" name="フローチャート: 判断 711"/>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713" name="フローチャート: 判断 712"/>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4" name="フローチャート: 判断 713"/>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20" name="楕円 719"/>
        <xdr:cNvSpPr/>
      </xdr:nvSpPr>
      <xdr:spPr>
        <a:xfrm>
          <a:off x="22110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140479</xdr:rowOff>
    </xdr:from>
    <xdr:ext cx="469744" cy="259045"/>
    <xdr:sp macro="" textlink="">
      <xdr:nvSpPr>
        <xdr:cNvPr id="721" name="【児童館】&#10;一人当たり面積該当値テキスト"/>
        <xdr:cNvSpPr txBox="1"/>
      </xdr:nvSpPr>
      <xdr:spPr>
        <a:xfrm>
          <a:off x="22199600"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117602</xdr:rowOff>
    </xdr:from>
    <xdr:to>
      <xdr:col>112</xdr:col>
      <xdr:colOff>38100</xdr:colOff>
      <xdr:row>84</xdr:row>
      <xdr:rowOff>47752</xdr:rowOff>
    </xdr:to>
    <xdr:sp macro="" textlink="">
      <xdr:nvSpPr>
        <xdr:cNvPr id="722" name="楕円 721"/>
        <xdr:cNvSpPr/>
      </xdr:nvSpPr>
      <xdr:spPr>
        <a:xfrm>
          <a:off x="21272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168402</xdr:rowOff>
    </xdr:from>
    <xdr:to>
      <xdr:col>116</xdr:col>
      <xdr:colOff>63500</xdr:colOff>
      <xdr:row>83</xdr:row>
      <xdr:rowOff>168402</xdr:rowOff>
    </xdr:to>
    <xdr:cxnSp macro="">
      <xdr:nvCxnSpPr>
        <xdr:cNvPr id="723" name="直線コネクタ 722"/>
        <xdr:cNvCxnSpPr/>
      </xdr:nvCxnSpPr>
      <xdr:spPr>
        <a:xfrm>
          <a:off x="21323300" y="143987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117602</xdr:rowOff>
    </xdr:from>
    <xdr:to>
      <xdr:col>107</xdr:col>
      <xdr:colOff>101600</xdr:colOff>
      <xdr:row>84</xdr:row>
      <xdr:rowOff>47752</xdr:rowOff>
    </xdr:to>
    <xdr:sp macro="" textlink="">
      <xdr:nvSpPr>
        <xdr:cNvPr id="724" name="楕円 723"/>
        <xdr:cNvSpPr/>
      </xdr:nvSpPr>
      <xdr:spPr>
        <a:xfrm>
          <a:off x="20383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168402</xdr:rowOff>
    </xdr:from>
    <xdr:to>
      <xdr:col>111</xdr:col>
      <xdr:colOff>177800</xdr:colOff>
      <xdr:row>83</xdr:row>
      <xdr:rowOff>168402</xdr:rowOff>
    </xdr:to>
    <xdr:cxnSp macro="">
      <xdr:nvCxnSpPr>
        <xdr:cNvPr id="725" name="直線コネクタ 724"/>
        <xdr:cNvCxnSpPr/>
      </xdr:nvCxnSpPr>
      <xdr:spPr>
        <a:xfrm>
          <a:off x="20434300" y="14398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26" name="楕円 725"/>
        <xdr:cNvSpPr/>
      </xdr:nvSpPr>
      <xdr:spPr>
        <a:xfrm>
          <a:off x="19494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168402</xdr:rowOff>
    </xdr:from>
    <xdr:to>
      <xdr:col>107</xdr:col>
      <xdr:colOff>50800</xdr:colOff>
      <xdr:row>83</xdr:row>
      <xdr:rowOff>168402</xdr:rowOff>
    </xdr:to>
    <xdr:cxnSp macro="">
      <xdr:nvCxnSpPr>
        <xdr:cNvPr id="727" name="直線コネクタ 726"/>
        <xdr:cNvCxnSpPr/>
      </xdr:nvCxnSpPr>
      <xdr:spPr>
        <a:xfrm>
          <a:off x="19545300" y="14398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129032</xdr:rowOff>
    </xdr:from>
    <xdr:to>
      <xdr:col>98</xdr:col>
      <xdr:colOff>38100</xdr:colOff>
      <xdr:row>84</xdr:row>
      <xdr:rowOff>59182</xdr:rowOff>
    </xdr:to>
    <xdr:sp macro="" textlink="">
      <xdr:nvSpPr>
        <xdr:cNvPr id="728" name="楕円 727"/>
        <xdr:cNvSpPr/>
      </xdr:nvSpPr>
      <xdr:spPr>
        <a:xfrm>
          <a:off x="18605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168402</xdr:rowOff>
    </xdr:from>
    <xdr:to>
      <xdr:col>102</xdr:col>
      <xdr:colOff>114300</xdr:colOff>
      <xdr:row>84</xdr:row>
      <xdr:rowOff>8382</xdr:rowOff>
    </xdr:to>
    <xdr:cxnSp macro="">
      <xdr:nvCxnSpPr>
        <xdr:cNvPr id="729" name="直線コネクタ 728"/>
        <xdr:cNvCxnSpPr/>
      </xdr:nvCxnSpPr>
      <xdr:spPr>
        <a:xfrm flipV="1">
          <a:off x="18656300" y="143987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730" name="n_1aveValue【児童館】&#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731" name="n_2aveValue【児童館】&#10;一人当たり面積"/>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114316</xdr:rowOff>
    </xdr:from>
    <xdr:ext cx="469744" cy="259045"/>
    <xdr:sp macro="" textlink="">
      <xdr:nvSpPr>
        <xdr:cNvPr id="732" name="n_3aveValue【児童館】&#10;一人当たり面積"/>
        <xdr:cNvSpPr txBox="1"/>
      </xdr:nvSpPr>
      <xdr:spPr>
        <a:xfrm>
          <a:off x="19310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733" name="n_4aveValue【児童館】&#10;一人当たり面積"/>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64279</xdr:rowOff>
    </xdr:from>
    <xdr:ext cx="469744" cy="259045"/>
    <xdr:sp macro="" textlink="">
      <xdr:nvSpPr>
        <xdr:cNvPr id="734" name="n_1mainValue【児童館】&#10;一人当たり面積"/>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35" name="n_2mainValue【児童館】&#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36" name="n_3mainValue【児童館】&#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75709</xdr:rowOff>
    </xdr:from>
    <xdr:ext cx="469744" cy="259045"/>
    <xdr:sp macro="" textlink="">
      <xdr:nvSpPr>
        <xdr:cNvPr id="737" name="n_4mainValue【児童館】&#10;一人当たり面積"/>
        <xdr:cNvSpPr txBox="1"/>
      </xdr:nvSpPr>
      <xdr:spPr>
        <a:xfrm>
          <a:off x="18421427" y="141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有形固定資産の減価償却率は、平成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年度以降に建て替えを行った保育園、プール、令和２年度に建設工事が完了した庁舎や消防庁舎の増築・改修工事を実施した消防施設は低い水準となっています。</a:t>
          </a:r>
        </a:p>
        <a:p>
          <a:r>
            <a:rPr kumimoji="1" lang="ja-JP" altLang="en-US" sz="1300">
              <a:latin typeface="ＭＳ Ｐゴシック" panose="020B0600070205080204" pitchFamily="50" charset="-128"/>
              <a:ea typeface="ＭＳ Ｐゴシック" panose="020B0600070205080204" pitchFamily="50" charset="-128"/>
            </a:rPr>
            <a:t>特に、令和３年度に改修工事が完了した児童館では、前年度から大幅に低下しました。</a:t>
          </a:r>
        </a:p>
        <a:p>
          <a:r>
            <a:rPr kumimoji="1" lang="ja-JP" altLang="en-US" sz="1300">
              <a:latin typeface="ＭＳ Ｐゴシック" panose="020B0600070205080204" pitchFamily="50" charset="-128"/>
              <a:ea typeface="ＭＳ Ｐゴシック" panose="020B0600070205080204" pitchFamily="50" charset="-128"/>
            </a:rPr>
            <a:t>一方、学校施設、福祉施設については高い水準となっています。</a:t>
          </a:r>
        </a:p>
        <a:p>
          <a:r>
            <a:rPr kumimoji="1" lang="ja-JP" altLang="en-US" sz="1300">
              <a:latin typeface="ＭＳ Ｐゴシック" panose="020B0600070205080204" pitchFamily="50" charset="-128"/>
              <a:ea typeface="ＭＳ Ｐゴシック" panose="020B0600070205080204" pitchFamily="50" charset="-128"/>
            </a:rPr>
            <a:t>老朽化対策として、令和４年度に学校施設の改修工事を行うほか、その他の公共施設についても、公共施設等総合管理計画に基づく個別施設計画の策定を進め、計画的な施設改修や更新等を行っていく必要があ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3,913
3,843
292.58
6,962,534
6,499,652
319,411
2,842,167
4,677,070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122555</xdr:rowOff>
    </xdr:from>
    <xdr:to>
      <xdr:col>24</xdr:col>
      <xdr:colOff>114300</xdr:colOff>
      <xdr:row>59</xdr:row>
      <xdr:rowOff>52705</xdr:rowOff>
    </xdr:to>
    <xdr:sp macro="" textlink="">
      <xdr:nvSpPr>
        <xdr:cNvPr id="89" name="楕円 88"/>
        <xdr:cNvSpPr/>
      </xdr:nvSpPr>
      <xdr:spPr>
        <a:xfrm>
          <a:off x="4584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145432</xdr:rowOff>
    </xdr:from>
    <xdr:ext cx="405111" cy="259045"/>
    <xdr:sp macro="" textlink="">
      <xdr:nvSpPr>
        <xdr:cNvPr id="90" name="【体育館・プール】&#10;有形固定資産減価償却率該当値テキスト"/>
        <xdr:cNvSpPr txBox="1"/>
      </xdr:nvSpPr>
      <xdr:spPr>
        <a:xfrm>
          <a:off x="4673600"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73025</xdr:rowOff>
    </xdr:from>
    <xdr:to>
      <xdr:col>20</xdr:col>
      <xdr:colOff>38100</xdr:colOff>
      <xdr:row>59</xdr:row>
      <xdr:rowOff>3175</xdr:rowOff>
    </xdr:to>
    <xdr:sp macro="" textlink="">
      <xdr:nvSpPr>
        <xdr:cNvPr id="91" name="楕円 90"/>
        <xdr:cNvSpPr/>
      </xdr:nvSpPr>
      <xdr:spPr>
        <a:xfrm>
          <a:off x="3746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123825</xdr:rowOff>
    </xdr:from>
    <xdr:to>
      <xdr:col>24</xdr:col>
      <xdr:colOff>63500</xdr:colOff>
      <xdr:row>59</xdr:row>
      <xdr:rowOff>1905</xdr:rowOff>
    </xdr:to>
    <xdr:cxnSp macro="">
      <xdr:nvCxnSpPr>
        <xdr:cNvPr id="92" name="直線コネクタ 91"/>
        <xdr:cNvCxnSpPr/>
      </xdr:nvCxnSpPr>
      <xdr:spPr>
        <a:xfrm>
          <a:off x="3797300" y="100679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25400</xdr:rowOff>
    </xdr:from>
    <xdr:to>
      <xdr:col>15</xdr:col>
      <xdr:colOff>101600</xdr:colOff>
      <xdr:row>58</xdr:row>
      <xdr:rowOff>127000</xdr:rowOff>
    </xdr:to>
    <xdr:sp macro="" textlink="">
      <xdr:nvSpPr>
        <xdr:cNvPr id="93" name="楕円 92"/>
        <xdr:cNvSpPr/>
      </xdr:nvSpPr>
      <xdr:spPr>
        <a:xfrm>
          <a:off x="2857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76200</xdr:rowOff>
    </xdr:from>
    <xdr:to>
      <xdr:col>19</xdr:col>
      <xdr:colOff>177800</xdr:colOff>
      <xdr:row>58</xdr:row>
      <xdr:rowOff>123825</xdr:rowOff>
    </xdr:to>
    <xdr:cxnSp macro="">
      <xdr:nvCxnSpPr>
        <xdr:cNvPr id="94" name="直線コネクタ 93"/>
        <xdr:cNvCxnSpPr/>
      </xdr:nvCxnSpPr>
      <xdr:spPr>
        <a:xfrm>
          <a:off x="2908300" y="100203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139700</xdr:rowOff>
    </xdr:from>
    <xdr:to>
      <xdr:col>10</xdr:col>
      <xdr:colOff>165100</xdr:colOff>
      <xdr:row>58</xdr:row>
      <xdr:rowOff>69850</xdr:rowOff>
    </xdr:to>
    <xdr:sp macro="" textlink="">
      <xdr:nvSpPr>
        <xdr:cNvPr id="95" name="楕円 94"/>
        <xdr:cNvSpPr/>
      </xdr:nvSpPr>
      <xdr:spPr>
        <a:xfrm>
          <a:off x="1968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19050</xdr:rowOff>
    </xdr:from>
    <xdr:to>
      <xdr:col>15</xdr:col>
      <xdr:colOff>50800</xdr:colOff>
      <xdr:row>58</xdr:row>
      <xdr:rowOff>76200</xdr:rowOff>
    </xdr:to>
    <xdr:cxnSp macro="">
      <xdr:nvCxnSpPr>
        <xdr:cNvPr id="96" name="直線コネクタ 95"/>
        <xdr:cNvCxnSpPr/>
      </xdr:nvCxnSpPr>
      <xdr:spPr>
        <a:xfrm>
          <a:off x="2019300" y="9963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82550</xdr:rowOff>
    </xdr:from>
    <xdr:to>
      <xdr:col>6</xdr:col>
      <xdr:colOff>38100</xdr:colOff>
      <xdr:row>58</xdr:row>
      <xdr:rowOff>12700</xdr:rowOff>
    </xdr:to>
    <xdr:sp macro="" textlink="">
      <xdr:nvSpPr>
        <xdr:cNvPr id="97" name="楕円 96"/>
        <xdr:cNvSpPr/>
      </xdr:nvSpPr>
      <xdr:spPr>
        <a:xfrm>
          <a:off x="1079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133350</xdr:rowOff>
    </xdr:from>
    <xdr:to>
      <xdr:col>10</xdr:col>
      <xdr:colOff>114300</xdr:colOff>
      <xdr:row>58</xdr:row>
      <xdr:rowOff>19050</xdr:rowOff>
    </xdr:to>
    <xdr:cxnSp macro="">
      <xdr:nvCxnSpPr>
        <xdr:cNvPr id="98" name="直線コネクタ 97"/>
        <xdr:cNvCxnSpPr/>
      </xdr:nvCxnSpPr>
      <xdr:spPr>
        <a:xfrm>
          <a:off x="1130300" y="9906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99" name="n_1aveValue【体育館・プール】&#10;有形固定資産減価償却率"/>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00" name="n_2aveValue【体育館・プール】&#10;有形固定資産減価償却率"/>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01"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02" name="n_4aveValue【体育館・プール】&#10;有形固定資産減価償却率"/>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19702</xdr:rowOff>
    </xdr:from>
    <xdr:ext cx="405111" cy="259045"/>
    <xdr:sp macro="" textlink="">
      <xdr:nvSpPr>
        <xdr:cNvPr id="103" name="n_1mainValue【体育館・プール】&#10;有形固定資産減価償却率"/>
        <xdr:cNvSpPr txBox="1"/>
      </xdr:nvSpPr>
      <xdr:spPr>
        <a:xfrm>
          <a:off x="3582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04" name="n_2mainValue【体育館・プー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86377</xdr:rowOff>
    </xdr:from>
    <xdr:ext cx="405111" cy="259045"/>
    <xdr:sp macro="" textlink="">
      <xdr:nvSpPr>
        <xdr:cNvPr id="105" name="n_3mainValue【体育館・プール】&#10;有形固定資産減価償却率"/>
        <xdr:cNvSpPr txBox="1"/>
      </xdr:nvSpPr>
      <xdr:spPr>
        <a:xfrm>
          <a:off x="1816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29227</xdr:rowOff>
    </xdr:from>
    <xdr:ext cx="405111" cy="259045"/>
    <xdr:sp macro="" textlink="">
      <xdr:nvSpPr>
        <xdr:cNvPr id="106" name="n_4mainValue【体育館・プール】&#10;有形固定資産減価償却率"/>
        <xdr:cNvSpPr txBox="1"/>
      </xdr:nvSpPr>
      <xdr:spPr>
        <a:xfrm>
          <a:off x="927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7" name="【体育館・プール】&#10;一人当たり面積平均値テキスト"/>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140244</xdr:rowOff>
    </xdr:from>
    <xdr:to>
      <xdr:col>55</xdr:col>
      <xdr:colOff>50800</xdr:colOff>
      <xdr:row>63</xdr:row>
      <xdr:rowOff>70394</xdr:rowOff>
    </xdr:to>
    <xdr:sp macro="" textlink="">
      <xdr:nvSpPr>
        <xdr:cNvPr id="148" name="楕円 147"/>
        <xdr:cNvSpPr/>
      </xdr:nvSpPr>
      <xdr:spPr>
        <a:xfrm>
          <a:off x="104267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118671</xdr:rowOff>
    </xdr:from>
    <xdr:ext cx="469744" cy="259045"/>
    <xdr:sp macro="" textlink="">
      <xdr:nvSpPr>
        <xdr:cNvPr id="149" name="【体育館・プール】&#10;一人当たり面積該当値テキスト"/>
        <xdr:cNvSpPr txBox="1"/>
      </xdr:nvSpPr>
      <xdr:spPr>
        <a:xfrm>
          <a:off x="10515600" y="1074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140898</xdr:rowOff>
    </xdr:from>
    <xdr:to>
      <xdr:col>50</xdr:col>
      <xdr:colOff>165100</xdr:colOff>
      <xdr:row>63</xdr:row>
      <xdr:rowOff>71048</xdr:rowOff>
    </xdr:to>
    <xdr:sp macro="" textlink="">
      <xdr:nvSpPr>
        <xdr:cNvPr id="150" name="楕円 149"/>
        <xdr:cNvSpPr/>
      </xdr:nvSpPr>
      <xdr:spPr>
        <a:xfrm>
          <a:off x="9588500" y="107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19594</xdr:rowOff>
    </xdr:from>
    <xdr:to>
      <xdr:col>55</xdr:col>
      <xdr:colOff>0</xdr:colOff>
      <xdr:row>63</xdr:row>
      <xdr:rowOff>20248</xdr:rowOff>
    </xdr:to>
    <xdr:cxnSp macro="">
      <xdr:nvCxnSpPr>
        <xdr:cNvPr id="151" name="直線コネクタ 150"/>
        <xdr:cNvCxnSpPr/>
      </xdr:nvCxnSpPr>
      <xdr:spPr>
        <a:xfrm flipV="1">
          <a:off x="9639300" y="10820944"/>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140570</xdr:rowOff>
    </xdr:from>
    <xdr:to>
      <xdr:col>46</xdr:col>
      <xdr:colOff>38100</xdr:colOff>
      <xdr:row>63</xdr:row>
      <xdr:rowOff>70720</xdr:rowOff>
    </xdr:to>
    <xdr:sp macro="" textlink="">
      <xdr:nvSpPr>
        <xdr:cNvPr id="152" name="楕円 151"/>
        <xdr:cNvSpPr/>
      </xdr:nvSpPr>
      <xdr:spPr>
        <a:xfrm>
          <a:off x="8699500" y="1077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19920</xdr:rowOff>
    </xdr:from>
    <xdr:to>
      <xdr:col>50</xdr:col>
      <xdr:colOff>114300</xdr:colOff>
      <xdr:row>63</xdr:row>
      <xdr:rowOff>20248</xdr:rowOff>
    </xdr:to>
    <xdr:cxnSp macro="">
      <xdr:nvCxnSpPr>
        <xdr:cNvPr id="153" name="直線コネクタ 152"/>
        <xdr:cNvCxnSpPr/>
      </xdr:nvCxnSpPr>
      <xdr:spPr>
        <a:xfrm>
          <a:off x="8750300" y="10821270"/>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140570</xdr:rowOff>
    </xdr:from>
    <xdr:to>
      <xdr:col>41</xdr:col>
      <xdr:colOff>101600</xdr:colOff>
      <xdr:row>63</xdr:row>
      <xdr:rowOff>70720</xdr:rowOff>
    </xdr:to>
    <xdr:sp macro="" textlink="">
      <xdr:nvSpPr>
        <xdr:cNvPr id="154" name="楕円 153"/>
        <xdr:cNvSpPr/>
      </xdr:nvSpPr>
      <xdr:spPr>
        <a:xfrm>
          <a:off x="7810500" y="1077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19920</xdr:rowOff>
    </xdr:from>
    <xdr:to>
      <xdr:col>45</xdr:col>
      <xdr:colOff>177800</xdr:colOff>
      <xdr:row>63</xdr:row>
      <xdr:rowOff>19920</xdr:rowOff>
    </xdr:to>
    <xdr:cxnSp macro="">
      <xdr:nvCxnSpPr>
        <xdr:cNvPr id="155" name="直線コネクタ 154"/>
        <xdr:cNvCxnSpPr/>
      </xdr:nvCxnSpPr>
      <xdr:spPr>
        <a:xfrm>
          <a:off x="7861300" y="10821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63174</xdr:rowOff>
    </xdr:from>
    <xdr:to>
      <xdr:col>36</xdr:col>
      <xdr:colOff>165100</xdr:colOff>
      <xdr:row>62</xdr:row>
      <xdr:rowOff>164774</xdr:rowOff>
    </xdr:to>
    <xdr:sp macro="" textlink="">
      <xdr:nvSpPr>
        <xdr:cNvPr id="156" name="楕円 155"/>
        <xdr:cNvSpPr/>
      </xdr:nvSpPr>
      <xdr:spPr>
        <a:xfrm>
          <a:off x="6921500" y="1069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113974</xdr:rowOff>
    </xdr:from>
    <xdr:to>
      <xdr:col>41</xdr:col>
      <xdr:colOff>50800</xdr:colOff>
      <xdr:row>63</xdr:row>
      <xdr:rowOff>19920</xdr:rowOff>
    </xdr:to>
    <xdr:cxnSp macro="">
      <xdr:nvCxnSpPr>
        <xdr:cNvPr id="157" name="直線コネクタ 156"/>
        <xdr:cNvCxnSpPr/>
      </xdr:nvCxnSpPr>
      <xdr:spPr>
        <a:xfrm>
          <a:off x="6972300" y="10743874"/>
          <a:ext cx="889000" cy="7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159" name="n_2aveValue【体育館・プール】&#10;一人当たり面積"/>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60" name="n_3aveValue【体育館・プール】&#10;一人当たり面積"/>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161" name="n_4aveValue【体育館・プール】&#10;一人当たり面積"/>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62175</xdr:rowOff>
    </xdr:from>
    <xdr:ext cx="469744" cy="259045"/>
    <xdr:sp macro="" textlink="">
      <xdr:nvSpPr>
        <xdr:cNvPr id="162" name="n_1mainValue【体育館・プール】&#10;一人当たり面積"/>
        <xdr:cNvSpPr txBox="1"/>
      </xdr:nvSpPr>
      <xdr:spPr>
        <a:xfrm>
          <a:off x="9391727" y="1086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61847</xdr:rowOff>
    </xdr:from>
    <xdr:ext cx="469744" cy="259045"/>
    <xdr:sp macro="" textlink="">
      <xdr:nvSpPr>
        <xdr:cNvPr id="163" name="n_2mainValue【体育館・プール】&#10;一人当たり面積"/>
        <xdr:cNvSpPr txBox="1"/>
      </xdr:nvSpPr>
      <xdr:spPr>
        <a:xfrm>
          <a:off x="8515427" y="1086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61847</xdr:rowOff>
    </xdr:from>
    <xdr:ext cx="469744" cy="259045"/>
    <xdr:sp macro="" textlink="">
      <xdr:nvSpPr>
        <xdr:cNvPr id="164" name="n_3mainValue【体育館・プール】&#10;一人当たり面積"/>
        <xdr:cNvSpPr txBox="1"/>
      </xdr:nvSpPr>
      <xdr:spPr>
        <a:xfrm>
          <a:off x="7626427" y="1086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9851</xdr:rowOff>
    </xdr:from>
    <xdr:ext cx="469744" cy="259045"/>
    <xdr:sp macro="" textlink="">
      <xdr:nvSpPr>
        <xdr:cNvPr id="165" name="n_4mainValue【体育館・プール】&#10;一人当たり面積"/>
        <xdr:cNvSpPr txBox="1"/>
      </xdr:nvSpPr>
      <xdr:spPr>
        <a:xfrm>
          <a:off x="6737427" y="1046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6"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52614</xdr:rowOff>
    </xdr:from>
    <xdr:to>
      <xdr:col>24</xdr:col>
      <xdr:colOff>114300</xdr:colOff>
      <xdr:row>85</xdr:row>
      <xdr:rowOff>154214</xdr:rowOff>
    </xdr:to>
    <xdr:sp macro="" textlink="">
      <xdr:nvSpPr>
        <xdr:cNvPr id="207" name="楕円 206"/>
        <xdr:cNvSpPr/>
      </xdr:nvSpPr>
      <xdr:spPr>
        <a:xfrm>
          <a:off x="45847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31041</xdr:rowOff>
    </xdr:from>
    <xdr:ext cx="405111" cy="259045"/>
    <xdr:sp macro="" textlink="">
      <xdr:nvSpPr>
        <xdr:cNvPr id="208" name="【福祉施設】&#10;有形固定資産減価償却率該当値テキスト"/>
        <xdr:cNvSpPr txBox="1"/>
      </xdr:nvSpPr>
      <xdr:spPr>
        <a:xfrm>
          <a:off x="4673600"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11793</xdr:rowOff>
    </xdr:from>
    <xdr:to>
      <xdr:col>20</xdr:col>
      <xdr:colOff>38100</xdr:colOff>
      <xdr:row>85</xdr:row>
      <xdr:rowOff>113393</xdr:rowOff>
    </xdr:to>
    <xdr:sp macro="" textlink="">
      <xdr:nvSpPr>
        <xdr:cNvPr id="209" name="楕円 208"/>
        <xdr:cNvSpPr/>
      </xdr:nvSpPr>
      <xdr:spPr>
        <a:xfrm>
          <a:off x="3746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62593</xdr:rowOff>
    </xdr:from>
    <xdr:to>
      <xdr:col>24</xdr:col>
      <xdr:colOff>63500</xdr:colOff>
      <xdr:row>85</xdr:row>
      <xdr:rowOff>103414</xdr:rowOff>
    </xdr:to>
    <xdr:cxnSp macro="">
      <xdr:nvCxnSpPr>
        <xdr:cNvPr id="210" name="直線コネクタ 209"/>
        <xdr:cNvCxnSpPr/>
      </xdr:nvCxnSpPr>
      <xdr:spPr>
        <a:xfrm>
          <a:off x="3797300" y="1463584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162016</xdr:rowOff>
    </xdr:from>
    <xdr:to>
      <xdr:col>15</xdr:col>
      <xdr:colOff>101600</xdr:colOff>
      <xdr:row>85</xdr:row>
      <xdr:rowOff>92166</xdr:rowOff>
    </xdr:to>
    <xdr:sp macro="" textlink="">
      <xdr:nvSpPr>
        <xdr:cNvPr id="211" name="楕円 210"/>
        <xdr:cNvSpPr/>
      </xdr:nvSpPr>
      <xdr:spPr>
        <a:xfrm>
          <a:off x="2857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41366</xdr:rowOff>
    </xdr:from>
    <xdr:to>
      <xdr:col>19</xdr:col>
      <xdr:colOff>177800</xdr:colOff>
      <xdr:row>85</xdr:row>
      <xdr:rowOff>62593</xdr:rowOff>
    </xdr:to>
    <xdr:cxnSp macro="">
      <xdr:nvCxnSpPr>
        <xdr:cNvPr id="212" name="直線コネクタ 211"/>
        <xdr:cNvCxnSpPr/>
      </xdr:nvCxnSpPr>
      <xdr:spPr>
        <a:xfrm>
          <a:off x="2908300" y="146146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121194</xdr:rowOff>
    </xdr:from>
    <xdr:to>
      <xdr:col>10</xdr:col>
      <xdr:colOff>165100</xdr:colOff>
      <xdr:row>85</xdr:row>
      <xdr:rowOff>51344</xdr:rowOff>
    </xdr:to>
    <xdr:sp macro="" textlink="">
      <xdr:nvSpPr>
        <xdr:cNvPr id="213" name="楕円 212"/>
        <xdr:cNvSpPr/>
      </xdr:nvSpPr>
      <xdr:spPr>
        <a:xfrm>
          <a:off x="1968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544</xdr:rowOff>
    </xdr:from>
    <xdr:to>
      <xdr:col>15</xdr:col>
      <xdr:colOff>50800</xdr:colOff>
      <xdr:row>85</xdr:row>
      <xdr:rowOff>41366</xdr:rowOff>
    </xdr:to>
    <xdr:cxnSp macro="">
      <xdr:nvCxnSpPr>
        <xdr:cNvPr id="214" name="直線コネクタ 213"/>
        <xdr:cNvCxnSpPr/>
      </xdr:nvCxnSpPr>
      <xdr:spPr>
        <a:xfrm>
          <a:off x="2019300" y="1457379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82006</xdr:rowOff>
    </xdr:from>
    <xdr:to>
      <xdr:col>6</xdr:col>
      <xdr:colOff>38100</xdr:colOff>
      <xdr:row>85</xdr:row>
      <xdr:rowOff>12156</xdr:rowOff>
    </xdr:to>
    <xdr:sp macro="" textlink="">
      <xdr:nvSpPr>
        <xdr:cNvPr id="215" name="楕円 214"/>
        <xdr:cNvSpPr/>
      </xdr:nvSpPr>
      <xdr:spPr>
        <a:xfrm>
          <a:off x="1079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132806</xdr:rowOff>
    </xdr:from>
    <xdr:to>
      <xdr:col>10</xdr:col>
      <xdr:colOff>114300</xdr:colOff>
      <xdr:row>85</xdr:row>
      <xdr:rowOff>544</xdr:rowOff>
    </xdr:to>
    <xdr:cxnSp macro="">
      <xdr:nvCxnSpPr>
        <xdr:cNvPr id="216" name="直線コネクタ 215"/>
        <xdr:cNvCxnSpPr/>
      </xdr:nvCxnSpPr>
      <xdr:spPr>
        <a:xfrm>
          <a:off x="1130300" y="145346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7" name="n_1aveValue【福祉施設】&#10;有形固定資産減価償却率"/>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18" name="n_2aveValue【福祉施設】&#10;有形固定資産減価償却率"/>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9" name="n_3aveValue【福祉施設】&#10;有形固定資産減価償却率"/>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20" name="n_4aveValue【福祉施設】&#10;有形固定資産減価償却率"/>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104520</xdr:rowOff>
    </xdr:from>
    <xdr:ext cx="405111" cy="259045"/>
    <xdr:sp macro="" textlink="">
      <xdr:nvSpPr>
        <xdr:cNvPr id="221" name="n_1mainValue【福祉施設】&#10;有形固定資産減価償却率"/>
        <xdr:cNvSpPr txBox="1"/>
      </xdr:nvSpPr>
      <xdr:spPr>
        <a:xfrm>
          <a:off x="35820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83293</xdr:rowOff>
    </xdr:from>
    <xdr:ext cx="405111" cy="259045"/>
    <xdr:sp macro="" textlink="">
      <xdr:nvSpPr>
        <xdr:cNvPr id="222" name="n_2mainValue【福祉施設】&#10;有形固定資産減価償却率"/>
        <xdr:cNvSpPr txBox="1"/>
      </xdr:nvSpPr>
      <xdr:spPr>
        <a:xfrm>
          <a:off x="2705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42471</xdr:rowOff>
    </xdr:from>
    <xdr:ext cx="405111" cy="259045"/>
    <xdr:sp macro="" textlink="">
      <xdr:nvSpPr>
        <xdr:cNvPr id="223" name="n_3mainValue【福祉施設】&#10;有形固定資産減価償却率"/>
        <xdr:cNvSpPr txBox="1"/>
      </xdr:nvSpPr>
      <xdr:spPr>
        <a:xfrm>
          <a:off x="1816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3283</xdr:rowOff>
    </xdr:from>
    <xdr:ext cx="405111" cy="259045"/>
    <xdr:sp macro="" textlink="">
      <xdr:nvSpPr>
        <xdr:cNvPr id="224" name="n_4mainValue【福祉施設】&#10;有形固定資産減価償却率"/>
        <xdr:cNvSpPr txBox="1"/>
      </xdr:nvSpPr>
      <xdr:spPr>
        <a:xfrm>
          <a:off x="9277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253" name="【福祉施設】&#10;一人当たり面積平均値テキスト"/>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95886</xdr:rowOff>
    </xdr:from>
    <xdr:to>
      <xdr:col>55</xdr:col>
      <xdr:colOff>50800</xdr:colOff>
      <xdr:row>86</xdr:row>
      <xdr:rowOff>26036</xdr:rowOff>
    </xdr:to>
    <xdr:sp macro="" textlink="">
      <xdr:nvSpPr>
        <xdr:cNvPr id="264" name="楕円 263"/>
        <xdr:cNvSpPr/>
      </xdr:nvSpPr>
      <xdr:spPr>
        <a:xfrm>
          <a:off x="104267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74313</xdr:rowOff>
    </xdr:from>
    <xdr:ext cx="469744" cy="259045"/>
    <xdr:sp macro="" textlink="">
      <xdr:nvSpPr>
        <xdr:cNvPr id="265" name="【福祉施設】&#10;一人当たり面積該当値テキスト"/>
        <xdr:cNvSpPr txBox="1"/>
      </xdr:nvSpPr>
      <xdr:spPr>
        <a:xfrm>
          <a:off x="10515600"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96265</xdr:rowOff>
    </xdr:from>
    <xdr:to>
      <xdr:col>50</xdr:col>
      <xdr:colOff>165100</xdr:colOff>
      <xdr:row>86</xdr:row>
      <xdr:rowOff>26415</xdr:rowOff>
    </xdr:to>
    <xdr:sp macro="" textlink="">
      <xdr:nvSpPr>
        <xdr:cNvPr id="266" name="楕円 265"/>
        <xdr:cNvSpPr/>
      </xdr:nvSpPr>
      <xdr:spPr>
        <a:xfrm>
          <a:off x="9588500" y="146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146686</xdr:rowOff>
    </xdr:from>
    <xdr:to>
      <xdr:col>55</xdr:col>
      <xdr:colOff>0</xdr:colOff>
      <xdr:row>85</xdr:row>
      <xdr:rowOff>147065</xdr:rowOff>
    </xdr:to>
    <xdr:cxnSp macro="">
      <xdr:nvCxnSpPr>
        <xdr:cNvPr id="267" name="直線コネクタ 266"/>
        <xdr:cNvCxnSpPr/>
      </xdr:nvCxnSpPr>
      <xdr:spPr>
        <a:xfrm flipV="1">
          <a:off x="9639300" y="14719936"/>
          <a:ext cx="8382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140081</xdr:rowOff>
    </xdr:from>
    <xdr:to>
      <xdr:col>46</xdr:col>
      <xdr:colOff>38100</xdr:colOff>
      <xdr:row>85</xdr:row>
      <xdr:rowOff>70231</xdr:rowOff>
    </xdr:to>
    <xdr:sp macro="" textlink="">
      <xdr:nvSpPr>
        <xdr:cNvPr id="268" name="楕円 267"/>
        <xdr:cNvSpPr/>
      </xdr:nvSpPr>
      <xdr:spPr>
        <a:xfrm>
          <a:off x="8699500" y="145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19431</xdr:rowOff>
    </xdr:from>
    <xdr:to>
      <xdr:col>50</xdr:col>
      <xdr:colOff>114300</xdr:colOff>
      <xdr:row>85</xdr:row>
      <xdr:rowOff>147065</xdr:rowOff>
    </xdr:to>
    <xdr:cxnSp macro="">
      <xdr:nvCxnSpPr>
        <xdr:cNvPr id="269" name="直線コネクタ 268"/>
        <xdr:cNvCxnSpPr/>
      </xdr:nvCxnSpPr>
      <xdr:spPr>
        <a:xfrm>
          <a:off x="8750300" y="14592681"/>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140081</xdr:rowOff>
    </xdr:from>
    <xdr:to>
      <xdr:col>41</xdr:col>
      <xdr:colOff>101600</xdr:colOff>
      <xdr:row>85</xdr:row>
      <xdr:rowOff>70231</xdr:rowOff>
    </xdr:to>
    <xdr:sp macro="" textlink="">
      <xdr:nvSpPr>
        <xdr:cNvPr id="270" name="楕円 269"/>
        <xdr:cNvSpPr/>
      </xdr:nvSpPr>
      <xdr:spPr>
        <a:xfrm>
          <a:off x="7810500" y="145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19431</xdr:rowOff>
    </xdr:from>
    <xdr:to>
      <xdr:col>45</xdr:col>
      <xdr:colOff>177800</xdr:colOff>
      <xdr:row>85</xdr:row>
      <xdr:rowOff>19431</xdr:rowOff>
    </xdr:to>
    <xdr:cxnSp macro="">
      <xdr:nvCxnSpPr>
        <xdr:cNvPr id="271" name="直線コネクタ 270"/>
        <xdr:cNvCxnSpPr/>
      </xdr:nvCxnSpPr>
      <xdr:spPr>
        <a:xfrm>
          <a:off x="7861300" y="145926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142748</xdr:rowOff>
    </xdr:from>
    <xdr:to>
      <xdr:col>36</xdr:col>
      <xdr:colOff>165100</xdr:colOff>
      <xdr:row>85</xdr:row>
      <xdr:rowOff>72898</xdr:rowOff>
    </xdr:to>
    <xdr:sp macro="" textlink="">
      <xdr:nvSpPr>
        <xdr:cNvPr id="272" name="楕円 271"/>
        <xdr:cNvSpPr/>
      </xdr:nvSpPr>
      <xdr:spPr>
        <a:xfrm>
          <a:off x="6921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19431</xdr:rowOff>
    </xdr:from>
    <xdr:to>
      <xdr:col>41</xdr:col>
      <xdr:colOff>50800</xdr:colOff>
      <xdr:row>85</xdr:row>
      <xdr:rowOff>22098</xdr:rowOff>
    </xdr:to>
    <xdr:cxnSp macro="">
      <xdr:nvCxnSpPr>
        <xdr:cNvPr id="273" name="直線コネクタ 272"/>
        <xdr:cNvCxnSpPr/>
      </xdr:nvCxnSpPr>
      <xdr:spPr>
        <a:xfrm flipV="1">
          <a:off x="6972300" y="1459268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4" name="n_1aveValue【福祉施設】&#10;一人当たり面積"/>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276" name="n_3aveValue【福祉施設】&#10;一人当たり面積"/>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277" name="n_4aveValue【福祉施設】&#10;一人当たり面積"/>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17542</xdr:rowOff>
    </xdr:from>
    <xdr:ext cx="469744" cy="259045"/>
    <xdr:sp macro="" textlink="">
      <xdr:nvSpPr>
        <xdr:cNvPr id="278" name="n_1mainValue【福祉施設】&#10;一人当たり面積"/>
        <xdr:cNvSpPr txBox="1"/>
      </xdr:nvSpPr>
      <xdr:spPr>
        <a:xfrm>
          <a:off x="9391727" y="1476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61358</xdr:rowOff>
    </xdr:from>
    <xdr:ext cx="469744" cy="259045"/>
    <xdr:sp macro="" textlink="">
      <xdr:nvSpPr>
        <xdr:cNvPr id="279" name="n_2mainValue【福祉施設】&#10;一人当たり面積"/>
        <xdr:cNvSpPr txBox="1"/>
      </xdr:nvSpPr>
      <xdr:spPr>
        <a:xfrm>
          <a:off x="8515427" y="1463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61358</xdr:rowOff>
    </xdr:from>
    <xdr:ext cx="469744" cy="259045"/>
    <xdr:sp macro="" textlink="">
      <xdr:nvSpPr>
        <xdr:cNvPr id="280" name="n_3mainValue【福祉施設】&#10;一人当たり面積"/>
        <xdr:cNvSpPr txBox="1"/>
      </xdr:nvSpPr>
      <xdr:spPr>
        <a:xfrm>
          <a:off x="7626427" y="1463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64025</xdr:rowOff>
    </xdr:from>
    <xdr:ext cx="469744" cy="259045"/>
    <xdr:sp macro="" textlink="">
      <xdr:nvSpPr>
        <xdr:cNvPr id="281" name="n_4mainValue【福祉施設】&#10;一人当たり面積"/>
        <xdr:cNvSpPr txBox="1"/>
      </xdr:nvSpPr>
      <xdr:spPr>
        <a:xfrm>
          <a:off x="6737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304" name="直線コネクタ 303"/>
        <xdr:cNvCxnSpPr/>
      </xdr:nvCxnSpPr>
      <xdr:spPr>
        <a:xfrm flipV="1">
          <a:off x="4634865" y="1720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07" name="【市民会館】&#10;有形固定資産減価償却率最大値テキスト"/>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08" name="直線コネクタ 307"/>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63264</xdr:rowOff>
    </xdr:from>
    <xdr:ext cx="405111" cy="259045"/>
    <xdr:sp macro="" textlink="">
      <xdr:nvSpPr>
        <xdr:cNvPr id="309" name="【市民会館】&#10;有形固定資産減価償却率平均値テキスト"/>
        <xdr:cNvSpPr txBox="1"/>
      </xdr:nvSpPr>
      <xdr:spPr>
        <a:xfrm>
          <a:off x="4673600" y="17722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310" name="フローチャート: 判断 309"/>
        <xdr:cNvSpPr/>
      </xdr:nvSpPr>
      <xdr:spPr>
        <a:xfrm>
          <a:off x="45847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45974</xdr:rowOff>
    </xdr:from>
    <xdr:to>
      <xdr:col>20</xdr:col>
      <xdr:colOff>38100</xdr:colOff>
      <xdr:row>103</xdr:row>
      <xdr:rowOff>147574</xdr:rowOff>
    </xdr:to>
    <xdr:sp macro="" textlink="">
      <xdr:nvSpPr>
        <xdr:cNvPr id="311" name="フローチャート: 判断 310"/>
        <xdr:cNvSpPr/>
      </xdr:nvSpPr>
      <xdr:spPr>
        <a:xfrm>
          <a:off x="3746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312" name="フローチャート: 判断 311"/>
        <xdr:cNvSpPr/>
      </xdr:nvSpPr>
      <xdr:spPr>
        <a:xfrm>
          <a:off x="2857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91694</xdr:rowOff>
    </xdr:from>
    <xdr:to>
      <xdr:col>10</xdr:col>
      <xdr:colOff>165100</xdr:colOff>
      <xdr:row>103</xdr:row>
      <xdr:rowOff>21844</xdr:rowOff>
    </xdr:to>
    <xdr:sp macro="" textlink="">
      <xdr:nvSpPr>
        <xdr:cNvPr id="313" name="フローチャート: 判断 312"/>
        <xdr:cNvSpPr/>
      </xdr:nvSpPr>
      <xdr:spPr>
        <a:xfrm>
          <a:off x="1968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xdr:rowOff>
    </xdr:from>
    <xdr:to>
      <xdr:col>6</xdr:col>
      <xdr:colOff>38100</xdr:colOff>
      <xdr:row>102</xdr:row>
      <xdr:rowOff>110998</xdr:rowOff>
    </xdr:to>
    <xdr:sp macro="" textlink="">
      <xdr:nvSpPr>
        <xdr:cNvPr id="314" name="フローチャート: 判断 313"/>
        <xdr:cNvSpPr/>
      </xdr:nvSpPr>
      <xdr:spPr>
        <a:xfrm>
          <a:off x="1079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71120</xdr:rowOff>
    </xdr:from>
    <xdr:to>
      <xdr:col>24</xdr:col>
      <xdr:colOff>114300</xdr:colOff>
      <xdr:row>102</xdr:row>
      <xdr:rowOff>1270</xdr:rowOff>
    </xdr:to>
    <xdr:sp macro="" textlink="">
      <xdr:nvSpPr>
        <xdr:cNvPr id="320" name="楕円 319"/>
        <xdr:cNvSpPr/>
      </xdr:nvSpPr>
      <xdr:spPr>
        <a:xfrm>
          <a:off x="45847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93997</xdr:rowOff>
    </xdr:from>
    <xdr:ext cx="405111" cy="259045"/>
    <xdr:sp macro="" textlink="">
      <xdr:nvSpPr>
        <xdr:cNvPr id="321" name="【市民会館】&#10;有形固定資産減価償却率該当値テキスト"/>
        <xdr:cNvSpPr txBox="1"/>
      </xdr:nvSpPr>
      <xdr:spPr>
        <a:xfrm>
          <a:off x="4673600"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29972</xdr:rowOff>
    </xdr:from>
    <xdr:to>
      <xdr:col>20</xdr:col>
      <xdr:colOff>38100</xdr:colOff>
      <xdr:row>101</xdr:row>
      <xdr:rowOff>131572</xdr:rowOff>
    </xdr:to>
    <xdr:sp macro="" textlink="">
      <xdr:nvSpPr>
        <xdr:cNvPr id="322" name="楕円 321"/>
        <xdr:cNvSpPr/>
      </xdr:nvSpPr>
      <xdr:spPr>
        <a:xfrm>
          <a:off x="3746500" y="1734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80772</xdr:rowOff>
    </xdr:from>
    <xdr:to>
      <xdr:col>24</xdr:col>
      <xdr:colOff>63500</xdr:colOff>
      <xdr:row>101</xdr:row>
      <xdr:rowOff>121920</xdr:rowOff>
    </xdr:to>
    <xdr:cxnSp macro="">
      <xdr:nvCxnSpPr>
        <xdr:cNvPr id="323" name="直線コネクタ 322"/>
        <xdr:cNvCxnSpPr/>
      </xdr:nvCxnSpPr>
      <xdr:spPr>
        <a:xfrm>
          <a:off x="3797300" y="1739722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13970</xdr:rowOff>
    </xdr:from>
    <xdr:to>
      <xdr:col>15</xdr:col>
      <xdr:colOff>101600</xdr:colOff>
      <xdr:row>101</xdr:row>
      <xdr:rowOff>115570</xdr:rowOff>
    </xdr:to>
    <xdr:sp macro="" textlink="">
      <xdr:nvSpPr>
        <xdr:cNvPr id="324" name="楕円 323"/>
        <xdr:cNvSpPr/>
      </xdr:nvSpPr>
      <xdr:spPr>
        <a:xfrm>
          <a:off x="2857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64770</xdr:rowOff>
    </xdr:from>
    <xdr:to>
      <xdr:col>19</xdr:col>
      <xdr:colOff>177800</xdr:colOff>
      <xdr:row>101</xdr:row>
      <xdr:rowOff>80772</xdr:rowOff>
    </xdr:to>
    <xdr:cxnSp macro="">
      <xdr:nvCxnSpPr>
        <xdr:cNvPr id="325" name="直線コネクタ 324"/>
        <xdr:cNvCxnSpPr/>
      </xdr:nvCxnSpPr>
      <xdr:spPr>
        <a:xfrm>
          <a:off x="2908300" y="173812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139700</xdr:rowOff>
    </xdr:from>
    <xdr:to>
      <xdr:col>10</xdr:col>
      <xdr:colOff>165100</xdr:colOff>
      <xdr:row>101</xdr:row>
      <xdr:rowOff>69850</xdr:rowOff>
    </xdr:to>
    <xdr:sp macro="" textlink="">
      <xdr:nvSpPr>
        <xdr:cNvPr id="326" name="楕円 325"/>
        <xdr:cNvSpPr/>
      </xdr:nvSpPr>
      <xdr:spPr>
        <a:xfrm>
          <a:off x="1968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19050</xdr:rowOff>
    </xdr:from>
    <xdr:to>
      <xdr:col>15</xdr:col>
      <xdr:colOff>50800</xdr:colOff>
      <xdr:row>101</xdr:row>
      <xdr:rowOff>64770</xdr:rowOff>
    </xdr:to>
    <xdr:cxnSp macro="">
      <xdr:nvCxnSpPr>
        <xdr:cNvPr id="327" name="直線コネクタ 326"/>
        <xdr:cNvCxnSpPr/>
      </xdr:nvCxnSpPr>
      <xdr:spPr>
        <a:xfrm>
          <a:off x="2019300" y="17335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112268</xdr:rowOff>
    </xdr:from>
    <xdr:to>
      <xdr:col>6</xdr:col>
      <xdr:colOff>38100</xdr:colOff>
      <xdr:row>101</xdr:row>
      <xdr:rowOff>42418</xdr:rowOff>
    </xdr:to>
    <xdr:sp macro="" textlink="">
      <xdr:nvSpPr>
        <xdr:cNvPr id="328" name="楕円 327"/>
        <xdr:cNvSpPr/>
      </xdr:nvSpPr>
      <xdr:spPr>
        <a:xfrm>
          <a:off x="107950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163068</xdr:rowOff>
    </xdr:from>
    <xdr:to>
      <xdr:col>10</xdr:col>
      <xdr:colOff>114300</xdr:colOff>
      <xdr:row>101</xdr:row>
      <xdr:rowOff>19050</xdr:rowOff>
    </xdr:to>
    <xdr:cxnSp macro="">
      <xdr:nvCxnSpPr>
        <xdr:cNvPr id="329" name="直線コネクタ 328"/>
        <xdr:cNvCxnSpPr/>
      </xdr:nvCxnSpPr>
      <xdr:spPr>
        <a:xfrm>
          <a:off x="1130300" y="17308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138701</xdr:rowOff>
    </xdr:from>
    <xdr:ext cx="405111" cy="259045"/>
    <xdr:sp macro="" textlink="">
      <xdr:nvSpPr>
        <xdr:cNvPr id="330" name="n_1aveValue【市民会館】&#10;有形固定資産減価償却率"/>
        <xdr:cNvSpPr txBox="1"/>
      </xdr:nvSpPr>
      <xdr:spPr>
        <a:xfrm>
          <a:off x="35820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92981</xdr:rowOff>
    </xdr:from>
    <xdr:ext cx="405111" cy="259045"/>
    <xdr:sp macro="" textlink="">
      <xdr:nvSpPr>
        <xdr:cNvPr id="331" name="n_2aveValue【市民会館】&#10;有形固定資産減価償却率"/>
        <xdr:cNvSpPr txBox="1"/>
      </xdr:nvSpPr>
      <xdr:spPr>
        <a:xfrm>
          <a:off x="2705744" y="1775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12971</xdr:rowOff>
    </xdr:from>
    <xdr:ext cx="405111" cy="259045"/>
    <xdr:sp macro="" textlink="">
      <xdr:nvSpPr>
        <xdr:cNvPr id="332" name="n_3aveValue【市民会館】&#10;有形固定資産減価償却率"/>
        <xdr:cNvSpPr txBox="1"/>
      </xdr:nvSpPr>
      <xdr:spPr>
        <a:xfrm>
          <a:off x="1816744" y="176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102125</xdr:rowOff>
    </xdr:from>
    <xdr:ext cx="405111" cy="259045"/>
    <xdr:sp macro="" textlink="">
      <xdr:nvSpPr>
        <xdr:cNvPr id="333" name="n_4aveValue【市民会館】&#10;有形固定資産減価償却率"/>
        <xdr:cNvSpPr txBox="1"/>
      </xdr:nvSpPr>
      <xdr:spPr>
        <a:xfrm>
          <a:off x="927744" y="1759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148099</xdr:rowOff>
    </xdr:from>
    <xdr:ext cx="405111" cy="259045"/>
    <xdr:sp macro="" textlink="">
      <xdr:nvSpPr>
        <xdr:cNvPr id="334" name="n_1mainValue【市民会館】&#10;有形固定資産減価償却率"/>
        <xdr:cNvSpPr txBox="1"/>
      </xdr:nvSpPr>
      <xdr:spPr>
        <a:xfrm>
          <a:off x="3582044"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132097</xdr:rowOff>
    </xdr:from>
    <xdr:ext cx="405111" cy="259045"/>
    <xdr:sp macro="" textlink="">
      <xdr:nvSpPr>
        <xdr:cNvPr id="335" name="n_2mainValue【市民会館】&#10;有形固定資産減価償却率"/>
        <xdr:cNvSpPr txBox="1"/>
      </xdr:nvSpPr>
      <xdr:spPr>
        <a:xfrm>
          <a:off x="2705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86377</xdr:rowOff>
    </xdr:from>
    <xdr:ext cx="405111" cy="259045"/>
    <xdr:sp macro="" textlink="">
      <xdr:nvSpPr>
        <xdr:cNvPr id="336" name="n_3mainValue【市民会館】&#10;有形固定資産減価償却率"/>
        <xdr:cNvSpPr txBox="1"/>
      </xdr:nvSpPr>
      <xdr:spPr>
        <a:xfrm>
          <a:off x="1816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58945</xdr:rowOff>
    </xdr:from>
    <xdr:ext cx="405111" cy="259045"/>
    <xdr:sp macro="" textlink="">
      <xdr:nvSpPr>
        <xdr:cNvPr id="337" name="n_4mainValue【市民会館】&#10;有形固定資産減価償却率"/>
        <xdr:cNvSpPr txBox="1"/>
      </xdr:nvSpPr>
      <xdr:spPr>
        <a:xfrm>
          <a:off x="927744" y="1703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361" name="直線コネクタ 360"/>
        <xdr:cNvCxnSpPr/>
      </xdr:nvCxnSpPr>
      <xdr:spPr>
        <a:xfrm flipV="1">
          <a:off x="10476865" y="17370552"/>
          <a:ext cx="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362" name="【市民会館】&#10;一人当たり面積最小値テキスト"/>
        <xdr:cNvSpPr txBox="1"/>
      </xdr:nvSpPr>
      <xdr:spPr>
        <a:xfrm>
          <a:off x="10515600"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363" name="直線コネクタ 362"/>
        <xdr:cNvCxnSpPr/>
      </xdr:nvCxnSpPr>
      <xdr:spPr>
        <a:xfrm>
          <a:off x="10388600" y="186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364" name="【市民会館】&#10;一人当たり面積最大値テキスト"/>
        <xdr:cNvSpPr txBox="1"/>
      </xdr:nvSpPr>
      <xdr:spPr>
        <a:xfrm>
          <a:off x="10515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365" name="直線コネクタ 364"/>
        <xdr:cNvCxnSpPr/>
      </xdr:nvCxnSpPr>
      <xdr:spPr>
        <a:xfrm>
          <a:off x="10388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50689</xdr:rowOff>
    </xdr:from>
    <xdr:ext cx="469744" cy="259045"/>
    <xdr:sp macro="" textlink="">
      <xdr:nvSpPr>
        <xdr:cNvPr id="366" name="【市民会館】&#10;一人当たり面積平均値テキスト"/>
        <xdr:cNvSpPr txBox="1"/>
      </xdr:nvSpPr>
      <xdr:spPr>
        <a:xfrm>
          <a:off x="10515600" y="18224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367" name="フローチャート: 判断 366"/>
        <xdr:cNvSpPr/>
      </xdr:nvSpPr>
      <xdr:spPr>
        <a:xfrm>
          <a:off x="104267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368" name="フローチャート: 判断 367"/>
        <xdr:cNvSpPr/>
      </xdr:nvSpPr>
      <xdr:spPr>
        <a:xfrm>
          <a:off x="9588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369" name="フローチャート: 判断 368"/>
        <xdr:cNvSpPr/>
      </xdr:nvSpPr>
      <xdr:spPr>
        <a:xfrm>
          <a:off x="8699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370" name="フローチャート: 判断 369"/>
        <xdr:cNvSpPr/>
      </xdr:nvSpPr>
      <xdr:spPr>
        <a:xfrm>
          <a:off x="7810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371" name="フローチャート: 判断 370"/>
        <xdr:cNvSpPr/>
      </xdr:nvSpPr>
      <xdr:spPr>
        <a:xfrm>
          <a:off x="6921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xdr:rowOff>
    </xdr:from>
    <xdr:to>
      <xdr:col>55</xdr:col>
      <xdr:colOff>50800</xdr:colOff>
      <xdr:row>106</xdr:row>
      <xdr:rowOff>117856</xdr:rowOff>
    </xdr:to>
    <xdr:sp macro="" textlink="">
      <xdr:nvSpPr>
        <xdr:cNvPr id="377" name="楕円 376"/>
        <xdr:cNvSpPr/>
      </xdr:nvSpPr>
      <xdr:spPr>
        <a:xfrm>
          <a:off x="104267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39133</xdr:rowOff>
    </xdr:from>
    <xdr:ext cx="469744" cy="259045"/>
    <xdr:sp macro="" textlink="">
      <xdr:nvSpPr>
        <xdr:cNvPr id="378" name="【市民会館】&#10;一人当たり面積該当値テキスト"/>
        <xdr:cNvSpPr txBox="1"/>
      </xdr:nvSpPr>
      <xdr:spPr>
        <a:xfrm>
          <a:off x="10515600"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17399</xdr:rowOff>
    </xdr:from>
    <xdr:to>
      <xdr:col>50</xdr:col>
      <xdr:colOff>165100</xdr:colOff>
      <xdr:row>106</xdr:row>
      <xdr:rowOff>118999</xdr:rowOff>
    </xdr:to>
    <xdr:sp macro="" textlink="">
      <xdr:nvSpPr>
        <xdr:cNvPr id="379" name="楕円 378"/>
        <xdr:cNvSpPr/>
      </xdr:nvSpPr>
      <xdr:spPr>
        <a:xfrm>
          <a:off x="9588500" y="1819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67056</xdr:rowOff>
    </xdr:from>
    <xdr:to>
      <xdr:col>55</xdr:col>
      <xdr:colOff>0</xdr:colOff>
      <xdr:row>106</xdr:row>
      <xdr:rowOff>68199</xdr:rowOff>
    </xdr:to>
    <xdr:cxnSp macro="">
      <xdr:nvCxnSpPr>
        <xdr:cNvPr id="380" name="直線コネクタ 379"/>
        <xdr:cNvCxnSpPr/>
      </xdr:nvCxnSpPr>
      <xdr:spPr>
        <a:xfrm flipV="1">
          <a:off x="9639300" y="1824075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16638</xdr:rowOff>
    </xdr:from>
    <xdr:to>
      <xdr:col>46</xdr:col>
      <xdr:colOff>38100</xdr:colOff>
      <xdr:row>106</xdr:row>
      <xdr:rowOff>118238</xdr:rowOff>
    </xdr:to>
    <xdr:sp macro="" textlink="">
      <xdr:nvSpPr>
        <xdr:cNvPr id="381" name="楕円 380"/>
        <xdr:cNvSpPr/>
      </xdr:nvSpPr>
      <xdr:spPr>
        <a:xfrm>
          <a:off x="8699500" y="1819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67438</xdr:rowOff>
    </xdr:from>
    <xdr:to>
      <xdr:col>50</xdr:col>
      <xdr:colOff>114300</xdr:colOff>
      <xdr:row>106</xdr:row>
      <xdr:rowOff>68199</xdr:rowOff>
    </xdr:to>
    <xdr:cxnSp macro="">
      <xdr:nvCxnSpPr>
        <xdr:cNvPr id="382" name="直線コネクタ 381"/>
        <xdr:cNvCxnSpPr/>
      </xdr:nvCxnSpPr>
      <xdr:spPr>
        <a:xfrm>
          <a:off x="8750300" y="1824113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17018</xdr:rowOff>
    </xdr:from>
    <xdr:to>
      <xdr:col>41</xdr:col>
      <xdr:colOff>101600</xdr:colOff>
      <xdr:row>106</xdr:row>
      <xdr:rowOff>118618</xdr:rowOff>
    </xdr:to>
    <xdr:sp macro="" textlink="">
      <xdr:nvSpPr>
        <xdr:cNvPr id="383" name="楕円 382"/>
        <xdr:cNvSpPr/>
      </xdr:nvSpPr>
      <xdr:spPr>
        <a:xfrm>
          <a:off x="7810500" y="181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67438</xdr:rowOff>
    </xdr:from>
    <xdr:to>
      <xdr:col>45</xdr:col>
      <xdr:colOff>177800</xdr:colOff>
      <xdr:row>106</xdr:row>
      <xdr:rowOff>67818</xdr:rowOff>
    </xdr:to>
    <xdr:cxnSp macro="">
      <xdr:nvCxnSpPr>
        <xdr:cNvPr id="384" name="直線コネクタ 383"/>
        <xdr:cNvCxnSpPr/>
      </xdr:nvCxnSpPr>
      <xdr:spPr>
        <a:xfrm flipV="1">
          <a:off x="7861300" y="18241138"/>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21210</xdr:rowOff>
    </xdr:from>
    <xdr:to>
      <xdr:col>36</xdr:col>
      <xdr:colOff>165100</xdr:colOff>
      <xdr:row>106</xdr:row>
      <xdr:rowOff>122810</xdr:rowOff>
    </xdr:to>
    <xdr:sp macro="" textlink="">
      <xdr:nvSpPr>
        <xdr:cNvPr id="385" name="楕円 384"/>
        <xdr:cNvSpPr/>
      </xdr:nvSpPr>
      <xdr:spPr>
        <a:xfrm>
          <a:off x="6921500" y="181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67818</xdr:rowOff>
    </xdr:from>
    <xdr:to>
      <xdr:col>41</xdr:col>
      <xdr:colOff>50800</xdr:colOff>
      <xdr:row>106</xdr:row>
      <xdr:rowOff>72010</xdr:rowOff>
    </xdr:to>
    <xdr:cxnSp macro="">
      <xdr:nvCxnSpPr>
        <xdr:cNvPr id="386" name="直線コネクタ 385"/>
        <xdr:cNvCxnSpPr/>
      </xdr:nvCxnSpPr>
      <xdr:spPr>
        <a:xfrm flipV="1">
          <a:off x="6972300" y="18241518"/>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56024</xdr:rowOff>
    </xdr:from>
    <xdr:ext cx="469744" cy="259045"/>
    <xdr:sp macro="" textlink="">
      <xdr:nvSpPr>
        <xdr:cNvPr id="387" name="n_1aveValue【市民会館】&#10;一人当たり面積"/>
        <xdr:cNvSpPr txBox="1"/>
      </xdr:nvSpPr>
      <xdr:spPr>
        <a:xfrm>
          <a:off x="93917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17542</xdr:rowOff>
    </xdr:from>
    <xdr:ext cx="469744" cy="259045"/>
    <xdr:sp macro="" textlink="">
      <xdr:nvSpPr>
        <xdr:cNvPr id="388" name="n_2aveValue【市民会館】&#10;一人当たり面積"/>
        <xdr:cNvSpPr txBox="1"/>
      </xdr:nvSpPr>
      <xdr:spPr>
        <a:xfrm>
          <a:off x="8515427" y="183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3064</xdr:rowOff>
    </xdr:from>
    <xdr:ext cx="469744" cy="259045"/>
    <xdr:sp macro="" textlink="">
      <xdr:nvSpPr>
        <xdr:cNvPr id="389" name="n_3aveValue【市民会館】&#10;一人当たり面積"/>
        <xdr:cNvSpPr txBox="1"/>
      </xdr:nvSpPr>
      <xdr:spPr>
        <a:xfrm>
          <a:off x="7626427" y="183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14876</xdr:rowOff>
    </xdr:from>
    <xdr:ext cx="469744" cy="259045"/>
    <xdr:sp macro="" textlink="">
      <xdr:nvSpPr>
        <xdr:cNvPr id="390" name="n_4aveValue【市民会館】&#10;一人当たり面積"/>
        <xdr:cNvSpPr txBox="1"/>
      </xdr:nvSpPr>
      <xdr:spPr>
        <a:xfrm>
          <a:off x="6737427" y="1836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135526</xdr:rowOff>
    </xdr:from>
    <xdr:ext cx="469744" cy="259045"/>
    <xdr:sp macro="" textlink="">
      <xdr:nvSpPr>
        <xdr:cNvPr id="391" name="n_1mainValue【市民会館】&#10;一人当たり面積"/>
        <xdr:cNvSpPr txBox="1"/>
      </xdr:nvSpPr>
      <xdr:spPr>
        <a:xfrm>
          <a:off x="9391727" y="1796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134765</xdr:rowOff>
    </xdr:from>
    <xdr:ext cx="469744" cy="259045"/>
    <xdr:sp macro="" textlink="">
      <xdr:nvSpPr>
        <xdr:cNvPr id="392" name="n_2mainValue【市民会館】&#10;一人当たり面積"/>
        <xdr:cNvSpPr txBox="1"/>
      </xdr:nvSpPr>
      <xdr:spPr>
        <a:xfrm>
          <a:off x="8515427" y="1796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135145</xdr:rowOff>
    </xdr:from>
    <xdr:ext cx="469744" cy="259045"/>
    <xdr:sp macro="" textlink="">
      <xdr:nvSpPr>
        <xdr:cNvPr id="393" name="n_3mainValue【市民会館】&#10;一人当たり面積"/>
        <xdr:cNvSpPr txBox="1"/>
      </xdr:nvSpPr>
      <xdr:spPr>
        <a:xfrm>
          <a:off x="7626427" y="179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139337</xdr:rowOff>
    </xdr:from>
    <xdr:ext cx="469744" cy="259045"/>
    <xdr:sp macro="" textlink="">
      <xdr:nvSpPr>
        <xdr:cNvPr id="394" name="n_4mainValue【市民会館】&#10;一人当たり面積"/>
        <xdr:cNvSpPr txBox="1"/>
      </xdr:nvSpPr>
      <xdr:spPr>
        <a:xfrm>
          <a:off x="6737427" y="1797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7" name="テキスト ボックス 4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8" name="直線コネクタ 4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9" name="テキスト ボックス 4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0" name="直線コネクタ 4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1" name="テキスト ボックス 4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2" name="直線コネクタ 4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3" name="テキスト ボックス 4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4" name="直線コネクタ 4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5" name="テキスト ボックス 4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6" name="直線コネクタ 4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7" name="テキスト ボックス 446"/>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50" name="直線コネクタ 449"/>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51"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2" name="直線コネクタ 451"/>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3"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4" name="直線コネクタ 45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455" name="【消防施設】&#10;有形固定資産減価償却率平均値テキスト"/>
        <xdr:cNvSpPr txBox="1"/>
      </xdr:nvSpPr>
      <xdr:spPr>
        <a:xfrm>
          <a:off x="16357600" y="1400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56" name="フローチャート: 判断 455"/>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57" name="フローチャート: 判断 456"/>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458" name="フローチャート: 判断 457"/>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459" name="フローチャート: 判断 458"/>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460" name="フローチャート: 判断 459"/>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8889</xdr:rowOff>
    </xdr:from>
    <xdr:to>
      <xdr:col>85</xdr:col>
      <xdr:colOff>177800</xdr:colOff>
      <xdr:row>79</xdr:row>
      <xdr:rowOff>110489</xdr:rowOff>
    </xdr:to>
    <xdr:sp macro="" textlink="">
      <xdr:nvSpPr>
        <xdr:cNvPr id="466" name="楕円 465"/>
        <xdr:cNvSpPr/>
      </xdr:nvSpPr>
      <xdr:spPr>
        <a:xfrm>
          <a:off x="16268700" y="135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31766</xdr:rowOff>
    </xdr:from>
    <xdr:ext cx="405111" cy="259045"/>
    <xdr:sp macro="" textlink="">
      <xdr:nvSpPr>
        <xdr:cNvPr id="467" name="【消防施設】&#10;有形固定資産減価償却率該当値テキスト"/>
        <xdr:cNvSpPr txBox="1"/>
      </xdr:nvSpPr>
      <xdr:spPr>
        <a:xfrm>
          <a:off x="16357600" y="1340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140970</xdr:rowOff>
    </xdr:from>
    <xdr:to>
      <xdr:col>81</xdr:col>
      <xdr:colOff>101600</xdr:colOff>
      <xdr:row>79</xdr:row>
      <xdr:rowOff>71120</xdr:rowOff>
    </xdr:to>
    <xdr:sp macro="" textlink="">
      <xdr:nvSpPr>
        <xdr:cNvPr id="468" name="楕円 467"/>
        <xdr:cNvSpPr/>
      </xdr:nvSpPr>
      <xdr:spPr>
        <a:xfrm>
          <a:off x="15430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20320</xdr:rowOff>
    </xdr:from>
    <xdr:to>
      <xdr:col>85</xdr:col>
      <xdr:colOff>127000</xdr:colOff>
      <xdr:row>79</xdr:row>
      <xdr:rowOff>59689</xdr:rowOff>
    </xdr:to>
    <xdr:cxnSp macro="">
      <xdr:nvCxnSpPr>
        <xdr:cNvPr id="469" name="直線コネクタ 468"/>
        <xdr:cNvCxnSpPr/>
      </xdr:nvCxnSpPr>
      <xdr:spPr>
        <a:xfrm>
          <a:off x="15481300" y="13564870"/>
          <a:ext cx="8382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114300</xdr:rowOff>
    </xdr:from>
    <xdr:to>
      <xdr:col>76</xdr:col>
      <xdr:colOff>165100</xdr:colOff>
      <xdr:row>83</xdr:row>
      <xdr:rowOff>44450</xdr:rowOff>
    </xdr:to>
    <xdr:sp macro="" textlink="">
      <xdr:nvSpPr>
        <xdr:cNvPr id="470" name="楕円 469"/>
        <xdr:cNvSpPr/>
      </xdr:nvSpPr>
      <xdr:spPr>
        <a:xfrm>
          <a:off x="14541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20320</xdr:rowOff>
    </xdr:from>
    <xdr:to>
      <xdr:col>81</xdr:col>
      <xdr:colOff>50800</xdr:colOff>
      <xdr:row>82</xdr:row>
      <xdr:rowOff>165100</xdr:rowOff>
    </xdr:to>
    <xdr:cxnSp macro="">
      <xdr:nvCxnSpPr>
        <xdr:cNvPr id="471" name="直線コネクタ 470"/>
        <xdr:cNvCxnSpPr/>
      </xdr:nvCxnSpPr>
      <xdr:spPr>
        <a:xfrm flipV="1">
          <a:off x="14592300" y="13564870"/>
          <a:ext cx="889000" cy="65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88900</xdr:rowOff>
    </xdr:from>
    <xdr:to>
      <xdr:col>72</xdr:col>
      <xdr:colOff>38100</xdr:colOff>
      <xdr:row>83</xdr:row>
      <xdr:rowOff>19050</xdr:rowOff>
    </xdr:to>
    <xdr:sp macro="" textlink="">
      <xdr:nvSpPr>
        <xdr:cNvPr id="472" name="楕円 471"/>
        <xdr:cNvSpPr/>
      </xdr:nvSpPr>
      <xdr:spPr>
        <a:xfrm>
          <a:off x="13652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139700</xdr:rowOff>
    </xdr:from>
    <xdr:to>
      <xdr:col>76</xdr:col>
      <xdr:colOff>114300</xdr:colOff>
      <xdr:row>82</xdr:row>
      <xdr:rowOff>165100</xdr:rowOff>
    </xdr:to>
    <xdr:cxnSp macro="">
      <xdr:nvCxnSpPr>
        <xdr:cNvPr id="473" name="直線コネクタ 472"/>
        <xdr:cNvCxnSpPr/>
      </xdr:nvCxnSpPr>
      <xdr:spPr>
        <a:xfrm>
          <a:off x="13703300" y="1419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474" name="n_1aveValue【消防施設】&#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475" name="n_2aveValue【消防施設】&#10;有形固定資産減価償却率"/>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476" name="n_3aveValue【消防施設】&#10;有形固定資産減価償却率"/>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477" name="n_4aveValue【消防施設】&#10;有形固定資産減価償却率"/>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87647</xdr:rowOff>
    </xdr:from>
    <xdr:ext cx="405111" cy="259045"/>
    <xdr:sp macro="" textlink="">
      <xdr:nvSpPr>
        <xdr:cNvPr id="478" name="n_1mainValue【消防施設】&#10;有形固定資産減価償却率"/>
        <xdr:cNvSpPr txBox="1"/>
      </xdr:nvSpPr>
      <xdr:spPr>
        <a:xfrm>
          <a:off x="15266044"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35577</xdr:rowOff>
    </xdr:from>
    <xdr:ext cx="405111" cy="259045"/>
    <xdr:sp macro="" textlink="">
      <xdr:nvSpPr>
        <xdr:cNvPr id="479" name="n_2mainValue【消防施設】&#10;有形固定資産減価償却率"/>
        <xdr:cNvSpPr txBox="1"/>
      </xdr:nvSpPr>
      <xdr:spPr>
        <a:xfrm>
          <a:off x="14389744" y="1426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10177</xdr:rowOff>
    </xdr:from>
    <xdr:ext cx="405111" cy="259045"/>
    <xdr:sp macro="" textlink="">
      <xdr:nvSpPr>
        <xdr:cNvPr id="480" name="n_3mainValue【消防施設】&#10;有形固定資産減価償却率"/>
        <xdr:cNvSpPr txBox="1"/>
      </xdr:nvSpPr>
      <xdr:spPr>
        <a:xfrm>
          <a:off x="13500744" y="1424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1" name="直線コネクタ 4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2" name="テキスト ボックス 4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3" name="直線コネクタ 4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4" name="テキスト ボックス 4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5" name="直線コネクタ 4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6" name="テキスト ボックス 4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7" name="直線コネクタ 4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8" name="テキスト ボックス 4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9" name="直線コネクタ 4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0" name="テキスト ボックス 4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504" name="直線コネクタ 503"/>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05"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06" name="直線コネクタ 505"/>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507" name="【消防施設】&#10;一人当たり面積最大値テキスト"/>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508" name="直線コネクタ 507"/>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509" name="【消防施設】&#10;一人当たり面積平均値テキスト"/>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10" name="フローチャート: 判断 509"/>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511" name="フローチャート: 判断 510"/>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512" name="フローチャート: 判断 511"/>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513" name="フローチャート: 判断 512"/>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514" name="フローチャート: 判断 513"/>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81787</xdr:rowOff>
    </xdr:from>
    <xdr:to>
      <xdr:col>116</xdr:col>
      <xdr:colOff>114300</xdr:colOff>
      <xdr:row>85</xdr:row>
      <xdr:rowOff>11937</xdr:rowOff>
    </xdr:to>
    <xdr:sp macro="" textlink="">
      <xdr:nvSpPr>
        <xdr:cNvPr id="520" name="楕円 519"/>
        <xdr:cNvSpPr/>
      </xdr:nvSpPr>
      <xdr:spPr>
        <a:xfrm>
          <a:off x="22110700" y="1448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104664</xdr:rowOff>
    </xdr:from>
    <xdr:ext cx="469744" cy="259045"/>
    <xdr:sp macro="" textlink="">
      <xdr:nvSpPr>
        <xdr:cNvPr id="521" name="【消防施設】&#10;一人当たり面積該当値テキスト"/>
        <xdr:cNvSpPr txBox="1"/>
      </xdr:nvSpPr>
      <xdr:spPr>
        <a:xfrm>
          <a:off x="22199600" y="1433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522" name="楕円 521"/>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132587</xdr:rowOff>
    </xdr:from>
    <xdr:to>
      <xdr:col>116</xdr:col>
      <xdr:colOff>63500</xdr:colOff>
      <xdr:row>84</xdr:row>
      <xdr:rowOff>133350</xdr:rowOff>
    </xdr:to>
    <xdr:cxnSp macro="">
      <xdr:nvCxnSpPr>
        <xdr:cNvPr id="523" name="直線コネクタ 522"/>
        <xdr:cNvCxnSpPr/>
      </xdr:nvCxnSpPr>
      <xdr:spPr>
        <a:xfrm flipV="1">
          <a:off x="21323300" y="14534387"/>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111506</xdr:rowOff>
    </xdr:from>
    <xdr:to>
      <xdr:col>107</xdr:col>
      <xdr:colOff>101600</xdr:colOff>
      <xdr:row>86</xdr:row>
      <xdr:rowOff>41656</xdr:rowOff>
    </xdr:to>
    <xdr:sp macro="" textlink="">
      <xdr:nvSpPr>
        <xdr:cNvPr id="524" name="楕円 523"/>
        <xdr:cNvSpPr/>
      </xdr:nvSpPr>
      <xdr:spPr>
        <a:xfrm>
          <a:off x="203835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85</xdr:row>
      <xdr:rowOff>162306</xdr:rowOff>
    </xdr:to>
    <xdr:cxnSp macro="">
      <xdr:nvCxnSpPr>
        <xdr:cNvPr id="525" name="直線コネクタ 524"/>
        <xdr:cNvCxnSpPr/>
      </xdr:nvCxnSpPr>
      <xdr:spPr>
        <a:xfrm flipV="1">
          <a:off x="20434300" y="14535150"/>
          <a:ext cx="889000" cy="2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111506</xdr:rowOff>
    </xdr:from>
    <xdr:to>
      <xdr:col>102</xdr:col>
      <xdr:colOff>165100</xdr:colOff>
      <xdr:row>86</xdr:row>
      <xdr:rowOff>41656</xdr:rowOff>
    </xdr:to>
    <xdr:sp macro="" textlink="">
      <xdr:nvSpPr>
        <xdr:cNvPr id="526" name="楕円 525"/>
        <xdr:cNvSpPr/>
      </xdr:nvSpPr>
      <xdr:spPr>
        <a:xfrm>
          <a:off x="194945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162306</xdr:rowOff>
    </xdr:from>
    <xdr:to>
      <xdr:col>107</xdr:col>
      <xdr:colOff>50800</xdr:colOff>
      <xdr:row>85</xdr:row>
      <xdr:rowOff>162306</xdr:rowOff>
    </xdr:to>
    <xdr:cxnSp macro="">
      <xdr:nvCxnSpPr>
        <xdr:cNvPr id="527" name="直線コネクタ 526"/>
        <xdr:cNvCxnSpPr/>
      </xdr:nvCxnSpPr>
      <xdr:spPr>
        <a:xfrm>
          <a:off x="19545300" y="14735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528" name="n_1aveValue【消防施設】&#10;一人当たり面積"/>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529" name="n_2aveValue【消防施設】&#10;一人当たり面積"/>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530" name="n_3aveValue【消防施設】&#10;一人当たり面積"/>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531" name="n_4aveValue【消防施設】&#10;一人当たり面積"/>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29227</xdr:rowOff>
    </xdr:from>
    <xdr:ext cx="469744" cy="259045"/>
    <xdr:sp macro="" textlink="">
      <xdr:nvSpPr>
        <xdr:cNvPr id="532" name="n_1mainValue【消防施設】&#10;一人当たり面積"/>
        <xdr:cNvSpPr txBox="1"/>
      </xdr:nvSpPr>
      <xdr:spPr>
        <a:xfrm>
          <a:off x="210757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32783</xdr:rowOff>
    </xdr:from>
    <xdr:ext cx="469744" cy="259045"/>
    <xdr:sp macro="" textlink="">
      <xdr:nvSpPr>
        <xdr:cNvPr id="533" name="n_2mainValue【消防施設】&#10;一人当たり面積"/>
        <xdr:cNvSpPr txBox="1"/>
      </xdr:nvSpPr>
      <xdr:spPr>
        <a:xfrm>
          <a:off x="20199427"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32783</xdr:rowOff>
    </xdr:from>
    <xdr:ext cx="469744" cy="259045"/>
    <xdr:sp macro="" textlink="">
      <xdr:nvSpPr>
        <xdr:cNvPr id="534" name="n_3mainValue【消防施設】&#10;一人当たり面積"/>
        <xdr:cNvSpPr txBox="1"/>
      </xdr:nvSpPr>
      <xdr:spPr>
        <a:xfrm>
          <a:off x="19310427"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5" name="テキスト ボックス 5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6" name="直線コネクタ 5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7" name="テキスト ボックス 5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8" name="直線コネクタ 5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9" name="テキスト ボックス 5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0" name="直線コネクタ 5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1" name="テキスト ボックス 5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2" name="直線コネクタ 5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3" name="テキスト ボックス 5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4" name="直線コネクタ 5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5" name="テキスト ボックス 5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6" name="直線コネクタ 5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7" name="テキスト ボックス 5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0" name="直線コネクタ 559"/>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2" name="直線コネクタ 56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3"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4" name="直線コネクタ 563"/>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565" name="【庁舎】&#10;有形固定資産減価償却率平均値テキスト"/>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66" name="フローチャート: 判断 565"/>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67" name="フローチャート: 判断 566"/>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68" name="フローチャート: 判断 567"/>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69" name="フローチャート: 判断 56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70" name="フローチャート: 判断 569"/>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139700</xdr:rowOff>
    </xdr:from>
    <xdr:to>
      <xdr:col>85</xdr:col>
      <xdr:colOff>177800</xdr:colOff>
      <xdr:row>100</xdr:row>
      <xdr:rowOff>69850</xdr:rowOff>
    </xdr:to>
    <xdr:sp macro="" textlink="">
      <xdr:nvSpPr>
        <xdr:cNvPr id="576" name="楕円 575"/>
        <xdr:cNvSpPr/>
      </xdr:nvSpPr>
      <xdr:spPr>
        <a:xfrm>
          <a:off x="162687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54627</xdr:rowOff>
    </xdr:from>
    <xdr:ext cx="340478" cy="259045"/>
    <xdr:sp macro="" textlink="">
      <xdr:nvSpPr>
        <xdr:cNvPr id="577" name="【庁舎】&#10;有形固定資産減価償却率該当値テキスト"/>
        <xdr:cNvSpPr txBox="1"/>
      </xdr:nvSpPr>
      <xdr:spPr>
        <a:xfrm>
          <a:off x="16357600" y="17028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129902</xdr:rowOff>
    </xdr:from>
    <xdr:to>
      <xdr:col>81</xdr:col>
      <xdr:colOff>101600</xdr:colOff>
      <xdr:row>101</xdr:row>
      <xdr:rowOff>60052</xdr:rowOff>
    </xdr:to>
    <xdr:sp macro="" textlink="">
      <xdr:nvSpPr>
        <xdr:cNvPr id="578" name="楕円 577"/>
        <xdr:cNvSpPr/>
      </xdr:nvSpPr>
      <xdr:spPr>
        <a:xfrm>
          <a:off x="154305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19050</xdr:rowOff>
    </xdr:from>
    <xdr:to>
      <xdr:col>85</xdr:col>
      <xdr:colOff>127000</xdr:colOff>
      <xdr:row>101</xdr:row>
      <xdr:rowOff>9252</xdr:rowOff>
    </xdr:to>
    <xdr:cxnSp macro="">
      <xdr:nvCxnSpPr>
        <xdr:cNvPr id="579" name="直線コネクタ 578"/>
        <xdr:cNvCxnSpPr/>
      </xdr:nvCxnSpPr>
      <xdr:spPr>
        <a:xfrm flipV="1">
          <a:off x="15481300" y="17164050"/>
          <a:ext cx="838200" cy="1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580" name="楕円 579"/>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9252</xdr:rowOff>
    </xdr:from>
    <xdr:to>
      <xdr:col>81</xdr:col>
      <xdr:colOff>50800</xdr:colOff>
      <xdr:row>109</xdr:row>
      <xdr:rowOff>35379</xdr:rowOff>
    </xdr:to>
    <xdr:cxnSp macro="">
      <xdr:nvCxnSpPr>
        <xdr:cNvPr id="581" name="直線コネクタ 580"/>
        <xdr:cNvCxnSpPr/>
      </xdr:nvCxnSpPr>
      <xdr:spPr>
        <a:xfrm flipV="1">
          <a:off x="14592300" y="17325702"/>
          <a:ext cx="889000" cy="13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582" name="楕円 581"/>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583" name="直線コネクタ 582"/>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123371</xdr:rowOff>
    </xdr:from>
    <xdr:to>
      <xdr:col>67</xdr:col>
      <xdr:colOff>101600</xdr:colOff>
      <xdr:row>109</xdr:row>
      <xdr:rowOff>53521</xdr:rowOff>
    </xdr:to>
    <xdr:sp macro="" textlink="">
      <xdr:nvSpPr>
        <xdr:cNvPr id="584" name="楕円 583"/>
        <xdr:cNvSpPr/>
      </xdr:nvSpPr>
      <xdr:spPr>
        <a:xfrm>
          <a:off x="12763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2721</xdr:rowOff>
    </xdr:from>
    <xdr:to>
      <xdr:col>71</xdr:col>
      <xdr:colOff>177800</xdr:colOff>
      <xdr:row>109</xdr:row>
      <xdr:rowOff>35379</xdr:rowOff>
    </xdr:to>
    <xdr:cxnSp macro="">
      <xdr:nvCxnSpPr>
        <xdr:cNvPr id="585" name="直線コネクタ 584"/>
        <xdr:cNvCxnSpPr/>
      </xdr:nvCxnSpPr>
      <xdr:spPr>
        <a:xfrm>
          <a:off x="12814300" y="1869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586" name="n_1aveValue【庁舎】&#10;有形固定資産減価償却率"/>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87"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88"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589" name="n_4aveValue【庁舎】&#10;有形固定資産減価償却率"/>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76579</xdr:rowOff>
    </xdr:from>
    <xdr:ext cx="405111" cy="259045"/>
    <xdr:sp macro="" textlink="">
      <xdr:nvSpPr>
        <xdr:cNvPr id="590" name="n_1mainValue【庁舎】&#10;有形固定資産減価償却率"/>
        <xdr:cNvSpPr txBox="1"/>
      </xdr:nvSpPr>
      <xdr:spPr>
        <a:xfrm>
          <a:off x="15266044" y="1705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591" name="n_2mainValue【庁舎】&#10;有形固定資産減価償却率"/>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592" name="n_3mainValue【庁舎】&#10;有形固定資産減価償却率"/>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44648</xdr:rowOff>
    </xdr:from>
    <xdr:ext cx="405111" cy="259045"/>
    <xdr:sp macro="" textlink="">
      <xdr:nvSpPr>
        <xdr:cNvPr id="593" name="n_4mainValue【庁舎】&#10;有形固定資産減価償却率"/>
        <xdr:cNvSpPr txBox="1"/>
      </xdr:nvSpPr>
      <xdr:spPr>
        <a:xfrm>
          <a:off x="12611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4" name="直線コネクタ 6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5" name="テキスト ボックス 6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6" name="直線コネクタ 6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7" name="テキスト ボックス 6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8" name="直線コネクタ 6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9" name="テキスト ボックス 6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0" name="直線コネクタ 6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1" name="テキスト ボックス 6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2" name="直線コネクタ 6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3" name="テキスト ボックス 6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617" name="直線コネクタ 616"/>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618"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619" name="直線コネクタ 618"/>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620"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621" name="直線コネクタ 620"/>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622" name="【庁舎】&#10;一人当たり面積平均値テキスト"/>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623" name="フローチャート: 判断 622"/>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624" name="フローチャート: 判断 623"/>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625" name="フローチャート: 判断 624"/>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626" name="フローチャート: 判断 625"/>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627" name="フローチャート: 判断 626"/>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101600</xdr:rowOff>
    </xdr:from>
    <xdr:to>
      <xdr:col>116</xdr:col>
      <xdr:colOff>114300</xdr:colOff>
      <xdr:row>108</xdr:row>
      <xdr:rowOff>31750</xdr:rowOff>
    </xdr:to>
    <xdr:sp macro="" textlink="">
      <xdr:nvSpPr>
        <xdr:cNvPr id="633" name="楕円 632"/>
        <xdr:cNvSpPr/>
      </xdr:nvSpPr>
      <xdr:spPr>
        <a:xfrm>
          <a:off x="221107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16527</xdr:rowOff>
    </xdr:from>
    <xdr:ext cx="469744" cy="259045"/>
    <xdr:sp macro="" textlink="">
      <xdr:nvSpPr>
        <xdr:cNvPr id="634" name="【庁舎】&#10;一人当たり面積該当値テキスト"/>
        <xdr:cNvSpPr txBox="1"/>
      </xdr:nvSpPr>
      <xdr:spPr>
        <a:xfrm>
          <a:off x="22199600" y="183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150749</xdr:rowOff>
    </xdr:from>
    <xdr:to>
      <xdr:col>112</xdr:col>
      <xdr:colOff>38100</xdr:colOff>
      <xdr:row>107</xdr:row>
      <xdr:rowOff>80899</xdr:rowOff>
    </xdr:to>
    <xdr:sp macro="" textlink="">
      <xdr:nvSpPr>
        <xdr:cNvPr id="635" name="楕円 634"/>
        <xdr:cNvSpPr/>
      </xdr:nvSpPr>
      <xdr:spPr>
        <a:xfrm>
          <a:off x="21272500" y="183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30099</xdr:rowOff>
    </xdr:from>
    <xdr:to>
      <xdr:col>116</xdr:col>
      <xdr:colOff>63500</xdr:colOff>
      <xdr:row>107</xdr:row>
      <xdr:rowOff>152400</xdr:rowOff>
    </xdr:to>
    <xdr:cxnSp macro="">
      <xdr:nvCxnSpPr>
        <xdr:cNvPr id="636" name="直線コネクタ 635"/>
        <xdr:cNvCxnSpPr/>
      </xdr:nvCxnSpPr>
      <xdr:spPr>
        <a:xfrm>
          <a:off x="21323300" y="18375249"/>
          <a:ext cx="8382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150368</xdr:rowOff>
    </xdr:from>
    <xdr:to>
      <xdr:col>107</xdr:col>
      <xdr:colOff>101600</xdr:colOff>
      <xdr:row>108</xdr:row>
      <xdr:rowOff>80518</xdr:rowOff>
    </xdr:to>
    <xdr:sp macro="" textlink="">
      <xdr:nvSpPr>
        <xdr:cNvPr id="637" name="楕円 636"/>
        <xdr:cNvSpPr/>
      </xdr:nvSpPr>
      <xdr:spPr>
        <a:xfrm>
          <a:off x="20383500" y="184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30099</xdr:rowOff>
    </xdr:from>
    <xdr:to>
      <xdr:col>111</xdr:col>
      <xdr:colOff>177800</xdr:colOff>
      <xdr:row>108</xdr:row>
      <xdr:rowOff>29718</xdr:rowOff>
    </xdr:to>
    <xdr:cxnSp macro="">
      <xdr:nvCxnSpPr>
        <xdr:cNvPr id="638" name="直線コネクタ 637"/>
        <xdr:cNvCxnSpPr/>
      </xdr:nvCxnSpPr>
      <xdr:spPr>
        <a:xfrm flipV="1">
          <a:off x="20434300" y="18375249"/>
          <a:ext cx="8890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150368</xdr:rowOff>
    </xdr:from>
    <xdr:to>
      <xdr:col>102</xdr:col>
      <xdr:colOff>165100</xdr:colOff>
      <xdr:row>108</xdr:row>
      <xdr:rowOff>80518</xdr:rowOff>
    </xdr:to>
    <xdr:sp macro="" textlink="">
      <xdr:nvSpPr>
        <xdr:cNvPr id="639" name="楕円 638"/>
        <xdr:cNvSpPr/>
      </xdr:nvSpPr>
      <xdr:spPr>
        <a:xfrm>
          <a:off x="19494500" y="184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29718</xdr:rowOff>
    </xdr:from>
    <xdr:to>
      <xdr:col>107</xdr:col>
      <xdr:colOff>50800</xdr:colOff>
      <xdr:row>108</xdr:row>
      <xdr:rowOff>29718</xdr:rowOff>
    </xdr:to>
    <xdr:cxnSp macro="">
      <xdr:nvCxnSpPr>
        <xdr:cNvPr id="640" name="直線コネクタ 639"/>
        <xdr:cNvCxnSpPr/>
      </xdr:nvCxnSpPr>
      <xdr:spPr>
        <a:xfrm>
          <a:off x="19545300" y="18546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151512</xdr:rowOff>
    </xdr:from>
    <xdr:to>
      <xdr:col>98</xdr:col>
      <xdr:colOff>38100</xdr:colOff>
      <xdr:row>108</xdr:row>
      <xdr:rowOff>81662</xdr:rowOff>
    </xdr:to>
    <xdr:sp macro="" textlink="">
      <xdr:nvSpPr>
        <xdr:cNvPr id="641" name="楕円 640"/>
        <xdr:cNvSpPr/>
      </xdr:nvSpPr>
      <xdr:spPr>
        <a:xfrm>
          <a:off x="18605500" y="1849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29718</xdr:rowOff>
    </xdr:from>
    <xdr:to>
      <xdr:col>102</xdr:col>
      <xdr:colOff>114300</xdr:colOff>
      <xdr:row>108</xdr:row>
      <xdr:rowOff>30862</xdr:rowOff>
    </xdr:to>
    <xdr:cxnSp macro="">
      <xdr:nvCxnSpPr>
        <xdr:cNvPr id="642" name="直線コネクタ 641"/>
        <xdr:cNvCxnSpPr/>
      </xdr:nvCxnSpPr>
      <xdr:spPr>
        <a:xfrm flipV="1">
          <a:off x="18656300" y="1854631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643" name="n_1aveValue【庁舎】&#10;一人当たり面積"/>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644" name="n_2aveValue【庁舎】&#10;一人当たり面積"/>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645" name="n_3aveValue【庁舎】&#10;一人当たり面積"/>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646" name="n_4aveValue【庁舎】&#10;一人当たり面積"/>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72026</xdr:rowOff>
    </xdr:from>
    <xdr:ext cx="469744" cy="259045"/>
    <xdr:sp macro="" textlink="">
      <xdr:nvSpPr>
        <xdr:cNvPr id="647" name="n_1mainValue【庁舎】&#10;一人当たり面積"/>
        <xdr:cNvSpPr txBox="1"/>
      </xdr:nvSpPr>
      <xdr:spPr>
        <a:xfrm>
          <a:off x="21075727" y="1841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71645</xdr:rowOff>
    </xdr:from>
    <xdr:ext cx="469744" cy="259045"/>
    <xdr:sp macro="" textlink="">
      <xdr:nvSpPr>
        <xdr:cNvPr id="648" name="n_2mainValue【庁舎】&#10;一人当たり面積"/>
        <xdr:cNvSpPr txBox="1"/>
      </xdr:nvSpPr>
      <xdr:spPr>
        <a:xfrm>
          <a:off x="20199427" y="1858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71645</xdr:rowOff>
    </xdr:from>
    <xdr:ext cx="469744" cy="259045"/>
    <xdr:sp macro="" textlink="">
      <xdr:nvSpPr>
        <xdr:cNvPr id="649" name="n_3mainValue【庁舎】&#10;一人当たり面積"/>
        <xdr:cNvSpPr txBox="1"/>
      </xdr:nvSpPr>
      <xdr:spPr>
        <a:xfrm>
          <a:off x="19310427" y="1858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72789</xdr:rowOff>
    </xdr:from>
    <xdr:ext cx="469744" cy="259045"/>
    <xdr:sp macro="" textlink="">
      <xdr:nvSpPr>
        <xdr:cNvPr id="650" name="n_4mainValue【庁舎】&#10;一人当たり面積"/>
        <xdr:cNvSpPr txBox="1"/>
      </xdr:nvSpPr>
      <xdr:spPr>
        <a:xfrm>
          <a:off x="18421427" y="185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有形固定資産の減価償却率は、平成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年度以降に建て替えを行った保育園、プール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、令和２年度に建設工事が完了した庁舎や消防庁舎の増築・改修工事を実施した消防施設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は低い水準となっています。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特に、令和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３年度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工事が完了した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では、前年度から大幅に低下しました。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一方、学校施設、福祉施設については高い水準となっています。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老朽化対策として、令和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改修工事を行うほか、その他の公共施設についても、公共施設等総合管理計画に基づく個別施設計画の策定を進め、計画的な施設改修や更新等を行っていく必要があります。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6962534</v>
      </c>
      <c r="BO4" s="375"/>
      <c r="BP4" s="375"/>
      <c r="BQ4" s="375"/>
      <c r="BR4" s="375"/>
      <c r="BS4" s="375"/>
      <c r="BT4" s="375"/>
      <c r="BU4" s="376"/>
      <c r="BV4" s="374">
        <v>7364926</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11.2</v>
      </c>
      <c r="CU4" s="381"/>
      <c r="CV4" s="381"/>
      <c r="CW4" s="381"/>
      <c r="CX4" s="381"/>
      <c r="CY4" s="381"/>
      <c r="CZ4" s="381"/>
      <c r="DA4" s="382"/>
      <c r="DB4" s="380">
        <v>5.5</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6499652</v>
      </c>
      <c r="BO5" s="412"/>
      <c r="BP5" s="412"/>
      <c r="BQ5" s="412"/>
      <c r="BR5" s="412"/>
      <c r="BS5" s="412"/>
      <c r="BT5" s="412"/>
      <c r="BU5" s="413"/>
      <c r="BV5" s="411">
        <v>7027132</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83.5</v>
      </c>
      <c r="CU5" s="409"/>
      <c r="CV5" s="409"/>
      <c r="CW5" s="409"/>
      <c r="CX5" s="409"/>
      <c r="CY5" s="409"/>
      <c r="CZ5" s="409"/>
      <c r="DA5" s="410"/>
      <c r="DB5" s="408">
        <v>87.7</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462882</v>
      </c>
      <c r="BO6" s="412"/>
      <c r="BP6" s="412"/>
      <c r="BQ6" s="412"/>
      <c r="BR6" s="412"/>
      <c r="BS6" s="412"/>
      <c r="BT6" s="412"/>
      <c r="BU6" s="413"/>
      <c r="BV6" s="411">
        <v>337794</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85.8</v>
      </c>
      <c r="CU6" s="449"/>
      <c r="CV6" s="449"/>
      <c r="CW6" s="449"/>
      <c r="CX6" s="449"/>
      <c r="CY6" s="449"/>
      <c r="CZ6" s="449"/>
      <c r="DA6" s="450"/>
      <c r="DB6" s="448">
        <v>90.5</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94</v>
      </c>
      <c r="AV7" s="444"/>
      <c r="AW7" s="444"/>
      <c r="AX7" s="444"/>
      <c r="AY7" s="445" t="s">
        <v>106</v>
      </c>
      <c r="AZ7" s="446"/>
      <c r="BA7" s="446"/>
      <c r="BB7" s="446"/>
      <c r="BC7" s="446"/>
      <c r="BD7" s="446"/>
      <c r="BE7" s="446"/>
      <c r="BF7" s="446"/>
      <c r="BG7" s="446"/>
      <c r="BH7" s="446"/>
      <c r="BI7" s="446"/>
      <c r="BJ7" s="446"/>
      <c r="BK7" s="446"/>
      <c r="BL7" s="446"/>
      <c r="BM7" s="447"/>
      <c r="BN7" s="411">
        <v>143471</v>
      </c>
      <c r="BO7" s="412"/>
      <c r="BP7" s="412"/>
      <c r="BQ7" s="412"/>
      <c r="BR7" s="412"/>
      <c r="BS7" s="412"/>
      <c r="BT7" s="412"/>
      <c r="BU7" s="413"/>
      <c r="BV7" s="411">
        <v>195842</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2842167</v>
      </c>
      <c r="CU7" s="412"/>
      <c r="CV7" s="412"/>
      <c r="CW7" s="412"/>
      <c r="CX7" s="412"/>
      <c r="CY7" s="412"/>
      <c r="CZ7" s="412"/>
      <c r="DA7" s="413"/>
      <c r="DB7" s="411">
        <v>2597779</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94</v>
      </c>
      <c r="AV8" s="444"/>
      <c r="AW8" s="444"/>
      <c r="AX8" s="444"/>
      <c r="AY8" s="445" t="s">
        <v>109</v>
      </c>
      <c r="AZ8" s="446"/>
      <c r="BA8" s="446"/>
      <c r="BB8" s="446"/>
      <c r="BC8" s="446"/>
      <c r="BD8" s="446"/>
      <c r="BE8" s="446"/>
      <c r="BF8" s="446"/>
      <c r="BG8" s="446"/>
      <c r="BH8" s="446"/>
      <c r="BI8" s="446"/>
      <c r="BJ8" s="446"/>
      <c r="BK8" s="446"/>
      <c r="BL8" s="446"/>
      <c r="BM8" s="447"/>
      <c r="BN8" s="411">
        <v>319411</v>
      </c>
      <c r="BO8" s="412"/>
      <c r="BP8" s="412"/>
      <c r="BQ8" s="412"/>
      <c r="BR8" s="412"/>
      <c r="BS8" s="412"/>
      <c r="BT8" s="412"/>
      <c r="BU8" s="413"/>
      <c r="BV8" s="411">
        <v>141952</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0.28999999999999998</v>
      </c>
      <c r="CU8" s="452"/>
      <c r="CV8" s="452"/>
      <c r="CW8" s="452"/>
      <c r="CX8" s="452"/>
      <c r="CY8" s="452"/>
      <c r="CZ8" s="452"/>
      <c r="DA8" s="453"/>
      <c r="DB8" s="451">
        <v>0.3</v>
      </c>
      <c r="DC8" s="452"/>
      <c r="DD8" s="452"/>
      <c r="DE8" s="452"/>
      <c r="DF8" s="452"/>
      <c r="DG8" s="452"/>
      <c r="DH8" s="452"/>
      <c r="DI8" s="453"/>
    </row>
    <row r="9" spans="1:119" ht="18.75" customHeight="1" thickBot="1" x14ac:dyDescent="0.2">
      <c r="A9" s="178"/>
      <c r="B9" s="405" t="s">
        <v>111</v>
      </c>
      <c r="C9" s="406"/>
      <c r="D9" s="406"/>
      <c r="E9" s="406"/>
      <c r="F9" s="406"/>
      <c r="G9" s="406"/>
      <c r="H9" s="406"/>
      <c r="I9" s="406"/>
      <c r="J9" s="406"/>
      <c r="K9" s="454"/>
      <c r="L9" s="455" t="s">
        <v>112</v>
      </c>
      <c r="M9" s="456"/>
      <c r="N9" s="456"/>
      <c r="O9" s="456"/>
      <c r="P9" s="456"/>
      <c r="Q9" s="457"/>
      <c r="R9" s="458">
        <v>3884</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102</v>
      </c>
      <c r="AV9" s="444"/>
      <c r="AW9" s="444"/>
      <c r="AX9" s="444"/>
      <c r="AY9" s="445" t="s">
        <v>115</v>
      </c>
      <c r="AZ9" s="446"/>
      <c r="BA9" s="446"/>
      <c r="BB9" s="446"/>
      <c r="BC9" s="446"/>
      <c r="BD9" s="446"/>
      <c r="BE9" s="446"/>
      <c r="BF9" s="446"/>
      <c r="BG9" s="446"/>
      <c r="BH9" s="446"/>
      <c r="BI9" s="446"/>
      <c r="BJ9" s="446"/>
      <c r="BK9" s="446"/>
      <c r="BL9" s="446"/>
      <c r="BM9" s="447"/>
      <c r="BN9" s="411">
        <v>177459</v>
      </c>
      <c r="BO9" s="412"/>
      <c r="BP9" s="412"/>
      <c r="BQ9" s="412"/>
      <c r="BR9" s="412"/>
      <c r="BS9" s="412"/>
      <c r="BT9" s="412"/>
      <c r="BU9" s="413"/>
      <c r="BV9" s="411">
        <v>10110</v>
      </c>
      <c r="BW9" s="412"/>
      <c r="BX9" s="412"/>
      <c r="BY9" s="412"/>
      <c r="BZ9" s="412"/>
      <c r="CA9" s="412"/>
      <c r="CB9" s="412"/>
      <c r="CC9" s="413"/>
      <c r="CD9" s="414" t="s">
        <v>116</v>
      </c>
      <c r="CE9" s="415"/>
      <c r="CF9" s="415"/>
      <c r="CG9" s="415"/>
      <c r="CH9" s="415"/>
      <c r="CI9" s="415"/>
      <c r="CJ9" s="415"/>
      <c r="CK9" s="415"/>
      <c r="CL9" s="415"/>
      <c r="CM9" s="415"/>
      <c r="CN9" s="415"/>
      <c r="CO9" s="415"/>
      <c r="CP9" s="415"/>
      <c r="CQ9" s="415"/>
      <c r="CR9" s="415"/>
      <c r="CS9" s="416"/>
      <c r="CT9" s="408">
        <v>7.8</v>
      </c>
      <c r="CU9" s="409"/>
      <c r="CV9" s="409"/>
      <c r="CW9" s="409"/>
      <c r="CX9" s="409"/>
      <c r="CY9" s="409"/>
      <c r="CZ9" s="409"/>
      <c r="DA9" s="410"/>
      <c r="DB9" s="408">
        <v>7.2</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117</v>
      </c>
      <c r="M10" s="441"/>
      <c r="N10" s="441"/>
      <c r="O10" s="441"/>
      <c r="P10" s="441"/>
      <c r="Q10" s="442"/>
      <c r="R10" s="462">
        <v>3966</v>
      </c>
      <c r="S10" s="463"/>
      <c r="T10" s="463"/>
      <c r="U10" s="463"/>
      <c r="V10" s="464"/>
      <c r="W10" s="399"/>
      <c r="X10" s="400"/>
      <c r="Y10" s="400"/>
      <c r="Z10" s="400"/>
      <c r="AA10" s="400"/>
      <c r="AB10" s="400"/>
      <c r="AC10" s="400"/>
      <c r="AD10" s="400"/>
      <c r="AE10" s="400"/>
      <c r="AF10" s="400"/>
      <c r="AG10" s="400"/>
      <c r="AH10" s="400"/>
      <c r="AI10" s="400"/>
      <c r="AJ10" s="400"/>
      <c r="AK10" s="400"/>
      <c r="AL10" s="403"/>
      <c r="AM10" s="440" t="s">
        <v>118</v>
      </c>
      <c r="AN10" s="441"/>
      <c r="AO10" s="441"/>
      <c r="AP10" s="441"/>
      <c r="AQ10" s="441"/>
      <c r="AR10" s="441"/>
      <c r="AS10" s="441"/>
      <c r="AT10" s="442"/>
      <c r="AU10" s="443" t="s">
        <v>102</v>
      </c>
      <c r="AV10" s="444"/>
      <c r="AW10" s="444"/>
      <c r="AX10" s="444"/>
      <c r="AY10" s="445" t="s">
        <v>119</v>
      </c>
      <c r="AZ10" s="446"/>
      <c r="BA10" s="446"/>
      <c r="BB10" s="446"/>
      <c r="BC10" s="446"/>
      <c r="BD10" s="446"/>
      <c r="BE10" s="446"/>
      <c r="BF10" s="446"/>
      <c r="BG10" s="446"/>
      <c r="BH10" s="446"/>
      <c r="BI10" s="446"/>
      <c r="BJ10" s="446"/>
      <c r="BK10" s="446"/>
      <c r="BL10" s="446"/>
      <c r="BM10" s="447"/>
      <c r="BN10" s="411">
        <v>21</v>
      </c>
      <c r="BO10" s="412"/>
      <c r="BP10" s="412"/>
      <c r="BQ10" s="412"/>
      <c r="BR10" s="412"/>
      <c r="BS10" s="412"/>
      <c r="BT10" s="412"/>
      <c r="BU10" s="413"/>
      <c r="BV10" s="411">
        <v>216</v>
      </c>
      <c r="BW10" s="412"/>
      <c r="BX10" s="412"/>
      <c r="BY10" s="412"/>
      <c r="BZ10" s="412"/>
      <c r="CA10" s="412"/>
      <c r="CB10" s="412"/>
      <c r="CC10" s="413"/>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121</v>
      </c>
      <c r="M11" s="466"/>
      <c r="N11" s="466"/>
      <c r="O11" s="466"/>
      <c r="P11" s="466"/>
      <c r="Q11" s="467"/>
      <c r="R11" s="468" t="s">
        <v>122</v>
      </c>
      <c r="S11" s="469"/>
      <c r="T11" s="469"/>
      <c r="U11" s="469"/>
      <c r="V11" s="470"/>
      <c r="W11" s="399"/>
      <c r="X11" s="400"/>
      <c r="Y11" s="400"/>
      <c r="Z11" s="400"/>
      <c r="AA11" s="400"/>
      <c r="AB11" s="400"/>
      <c r="AC11" s="400"/>
      <c r="AD11" s="400"/>
      <c r="AE11" s="400"/>
      <c r="AF11" s="400"/>
      <c r="AG11" s="400"/>
      <c r="AH11" s="400"/>
      <c r="AI11" s="400"/>
      <c r="AJ11" s="400"/>
      <c r="AK11" s="400"/>
      <c r="AL11" s="403"/>
      <c r="AM11" s="440" t="s">
        <v>123</v>
      </c>
      <c r="AN11" s="441"/>
      <c r="AO11" s="441"/>
      <c r="AP11" s="441"/>
      <c r="AQ11" s="441"/>
      <c r="AR11" s="441"/>
      <c r="AS11" s="441"/>
      <c r="AT11" s="442"/>
      <c r="AU11" s="443" t="s">
        <v>94</v>
      </c>
      <c r="AV11" s="444"/>
      <c r="AW11" s="444"/>
      <c r="AX11" s="444"/>
      <c r="AY11" s="445" t="s">
        <v>124</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125</v>
      </c>
      <c r="CE11" s="415"/>
      <c r="CF11" s="415"/>
      <c r="CG11" s="415"/>
      <c r="CH11" s="415"/>
      <c r="CI11" s="415"/>
      <c r="CJ11" s="415"/>
      <c r="CK11" s="415"/>
      <c r="CL11" s="415"/>
      <c r="CM11" s="415"/>
      <c r="CN11" s="415"/>
      <c r="CO11" s="415"/>
      <c r="CP11" s="415"/>
      <c r="CQ11" s="415"/>
      <c r="CR11" s="415"/>
      <c r="CS11" s="416"/>
      <c r="CT11" s="451" t="s">
        <v>126</v>
      </c>
      <c r="CU11" s="452"/>
      <c r="CV11" s="452"/>
      <c r="CW11" s="452"/>
      <c r="CX11" s="452"/>
      <c r="CY11" s="452"/>
      <c r="CZ11" s="452"/>
      <c r="DA11" s="453"/>
      <c r="DB11" s="451" t="s">
        <v>127</v>
      </c>
      <c r="DC11" s="452"/>
      <c r="DD11" s="452"/>
      <c r="DE11" s="452"/>
      <c r="DF11" s="452"/>
      <c r="DG11" s="452"/>
      <c r="DH11" s="452"/>
      <c r="DI11" s="453"/>
    </row>
    <row r="12" spans="1:119" ht="18.75" customHeight="1" x14ac:dyDescent="0.15">
      <c r="A12" s="178"/>
      <c r="B12" s="471" t="s">
        <v>128</v>
      </c>
      <c r="C12" s="472"/>
      <c r="D12" s="472"/>
      <c r="E12" s="472"/>
      <c r="F12" s="472"/>
      <c r="G12" s="472"/>
      <c r="H12" s="472"/>
      <c r="I12" s="472"/>
      <c r="J12" s="472"/>
      <c r="K12" s="473"/>
      <c r="L12" s="480" t="s">
        <v>129</v>
      </c>
      <c r="M12" s="481"/>
      <c r="N12" s="481"/>
      <c r="O12" s="481"/>
      <c r="P12" s="481"/>
      <c r="Q12" s="482"/>
      <c r="R12" s="483">
        <v>3913</v>
      </c>
      <c r="S12" s="484"/>
      <c r="T12" s="484"/>
      <c r="U12" s="484"/>
      <c r="V12" s="485"/>
      <c r="W12" s="486" t="s">
        <v>1</v>
      </c>
      <c r="X12" s="444"/>
      <c r="Y12" s="444"/>
      <c r="Z12" s="444"/>
      <c r="AA12" s="444"/>
      <c r="AB12" s="487"/>
      <c r="AC12" s="488" t="s">
        <v>130</v>
      </c>
      <c r="AD12" s="489"/>
      <c r="AE12" s="489"/>
      <c r="AF12" s="489"/>
      <c r="AG12" s="490"/>
      <c r="AH12" s="488" t="s">
        <v>131</v>
      </c>
      <c r="AI12" s="489"/>
      <c r="AJ12" s="489"/>
      <c r="AK12" s="489"/>
      <c r="AL12" s="491"/>
      <c r="AM12" s="440" t="s">
        <v>132</v>
      </c>
      <c r="AN12" s="441"/>
      <c r="AO12" s="441"/>
      <c r="AP12" s="441"/>
      <c r="AQ12" s="441"/>
      <c r="AR12" s="441"/>
      <c r="AS12" s="441"/>
      <c r="AT12" s="442"/>
      <c r="AU12" s="443" t="s">
        <v>133</v>
      </c>
      <c r="AV12" s="444"/>
      <c r="AW12" s="444"/>
      <c r="AX12" s="444"/>
      <c r="AY12" s="445" t="s">
        <v>134</v>
      </c>
      <c r="AZ12" s="446"/>
      <c r="BA12" s="446"/>
      <c r="BB12" s="446"/>
      <c r="BC12" s="446"/>
      <c r="BD12" s="446"/>
      <c r="BE12" s="446"/>
      <c r="BF12" s="446"/>
      <c r="BG12" s="446"/>
      <c r="BH12" s="446"/>
      <c r="BI12" s="446"/>
      <c r="BJ12" s="446"/>
      <c r="BK12" s="446"/>
      <c r="BL12" s="446"/>
      <c r="BM12" s="447"/>
      <c r="BN12" s="411">
        <v>190000</v>
      </c>
      <c r="BO12" s="412"/>
      <c r="BP12" s="412"/>
      <c r="BQ12" s="412"/>
      <c r="BR12" s="412"/>
      <c r="BS12" s="412"/>
      <c r="BT12" s="412"/>
      <c r="BU12" s="413"/>
      <c r="BV12" s="411">
        <v>154000</v>
      </c>
      <c r="BW12" s="412"/>
      <c r="BX12" s="412"/>
      <c r="BY12" s="412"/>
      <c r="BZ12" s="412"/>
      <c r="CA12" s="412"/>
      <c r="CB12" s="412"/>
      <c r="CC12" s="413"/>
      <c r="CD12" s="414" t="s">
        <v>135</v>
      </c>
      <c r="CE12" s="415"/>
      <c r="CF12" s="415"/>
      <c r="CG12" s="415"/>
      <c r="CH12" s="415"/>
      <c r="CI12" s="415"/>
      <c r="CJ12" s="415"/>
      <c r="CK12" s="415"/>
      <c r="CL12" s="415"/>
      <c r="CM12" s="415"/>
      <c r="CN12" s="415"/>
      <c r="CO12" s="415"/>
      <c r="CP12" s="415"/>
      <c r="CQ12" s="415"/>
      <c r="CR12" s="415"/>
      <c r="CS12" s="416"/>
      <c r="CT12" s="451" t="s">
        <v>127</v>
      </c>
      <c r="CU12" s="452"/>
      <c r="CV12" s="452"/>
      <c r="CW12" s="452"/>
      <c r="CX12" s="452"/>
      <c r="CY12" s="452"/>
      <c r="CZ12" s="452"/>
      <c r="DA12" s="453"/>
      <c r="DB12" s="451" t="s">
        <v>136</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137</v>
      </c>
      <c r="N13" s="503"/>
      <c r="O13" s="503"/>
      <c r="P13" s="503"/>
      <c r="Q13" s="504"/>
      <c r="R13" s="495">
        <v>3843</v>
      </c>
      <c r="S13" s="496"/>
      <c r="T13" s="496"/>
      <c r="U13" s="496"/>
      <c r="V13" s="497"/>
      <c r="W13" s="427" t="s">
        <v>138</v>
      </c>
      <c r="X13" s="428"/>
      <c r="Y13" s="428"/>
      <c r="Z13" s="428"/>
      <c r="AA13" s="428"/>
      <c r="AB13" s="418"/>
      <c r="AC13" s="462">
        <v>601</v>
      </c>
      <c r="AD13" s="463"/>
      <c r="AE13" s="463"/>
      <c r="AF13" s="463"/>
      <c r="AG13" s="505"/>
      <c r="AH13" s="462">
        <v>651</v>
      </c>
      <c r="AI13" s="463"/>
      <c r="AJ13" s="463"/>
      <c r="AK13" s="463"/>
      <c r="AL13" s="464"/>
      <c r="AM13" s="440" t="s">
        <v>139</v>
      </c>
      <c r="AN13" s="441"/>
      <c r="AO13" s="441"/>
      <c r="AP13" s="441"/>
      <c r="AQ13" s="441"/>
      <c r="AR13" s="441"/>
      <c r="AS13" s="441"/>
      <c r="AT13" s="442"/>
      <c r="AU13" s="443" t="s">
        <v>140</v>
      </c>
      <c r="AV13" s="444"/>
      <c r="AW13" s="444"/>
      <c r="AX13" s="444"/>
      <c r="AY13" s="445" t="s">
        <v>141</v>
      </c>
      <c r="AZ13" s="446"/>
      <c r="BA13" s="446"/>
      <c r="BB13" s="446"/>
      <c r="BC13" s="446"/>
      <c r="BD13" s="446"/>
      <c r="BE13" s="446"/>
      <c r="BF13" s="446"/>
      <c r="BG13" s="446"/>
      <c r="BH13" s="446"/>
      <c r="BI13" s="446"/>
      <c r="BJ13" s="446"/>
      <c r="BK13" s="446"/>
      <c r="BL13" s="446"/>
      <c r="BM13" s="447"/>
      <c r="BN13" s="411">
        <v>-12520</v>
      </c>
      <c r="BO13" s="412"/>
      <c r="BP13" s="412"/>
      <c r="BQ13" s="412"/>
      <c r="BR13" s="412"/>
      <c r="BS13" s="412"/>
      <c r="BT13" s="412"/>
      <c r="BU13" s="413"/>
      <c r="BV13" s="411">
        <v>-143674</v>
      </c>
      <c r="BW13" s="412"/>
      <c r="BX13" s="412"/>
      <c r="BY13" s="412"/>
      <c r="BZ13" s="412"/>
      <c r="CA13" s="412"/>
      <c r="CB13" s="412"/>
      <c r="CC13" s="413"/>
      <c r="CD13" s="414" t="s">
        <v>142</v>
      </c>
      <c r="CE13" s="415"/>
      <c r="CF13" s="415"/>
      <c r="CG13" s="415"/>
      <c r="CH13" s="415"/>
      <c r="CI13" s="415"/>
      <c r="CJ13" s="415"/>
      <c r="CK13" s="415"/>
      <c r="CL13" s="415"/>
      <c r="CM13" s="415"/>
      <c r="CN13" s="415"/>
      <c r="CO13" s="415"/>
      <c r="CP13" s="415"/>
      <c r="CQ13" s="415"/>
      <c r="CR13" s="415"/>
      <c r="CS13" s="416"/>
      <c r="CT13" s="408">
        <v>6</v>
      </c>
      <c r="CU13" s="409"/>
      <c r="CV13" s="409"/>
      <c r="CW13" s="409"/>
      <c r="CX13" s="409"/>
      <c r="CY13" s="409"/>
      <c r="CZ13" s="409"/>
      <c r="DA13" s="410"/>
      <c r="DB13" s="408">
        <v>5.6</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143</v>
      </c>
      <c r="M14" s="493"/>
      <c r="N14" s="493"/>
      <c r="O14" s="493"/>
      <c r="P14" s="493"/>
      <c r="Q14" s="494"/>
      <c r="R14" s="495">
        <v>3922</v>
      </c>
      <c r="S14" s="496"/>
      <c r="T14" s="496"/>
      <c r="U14" s="496"/>
      <c r="V14" s="497"/>
      <c r="W14" s="401"/>
      <c r="X14" s="402"/>
      <c r="Y14" s="402"/>
      <c r="Z14" s="402"/>
      <c r="AA14" s="402"/>
      <c r="AB14" s="391"/>
      <c r="AC14" s="498">
        <v>29.5</v>
      </c>
      <c r="AD14" s="499"/>
      <c r="AE14" s="499"/>
      <c r="AF14" s="499"/>
      <c r="AG14" s="500"/>
      <c r="AH14" s="498">
        <v>30.9</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144</v>
      </c>
      <c r="CE14" s="507"/>
      <c r="CF14" s="507"/>
      <c r="CG14" s="507"/>
      <c r="CH14" s="507"/>
      <c r="CI14" s="507"/>
      <c r="CJ14" s="507"/>
      <c r="CK14" s="507"/>
      <c r="CL14" s="507"/>
      <c r="CM14" s="507"/>
      <c r="CN14" s="507"/>
      <c r="CO14" s="507"/>
      <c r="CP14" s="507"/>
      <c r="CQ14" s="507"/>
      <c r="CR14" s="507"/>
      <c r="CS14" s="508"/>
      <c r="CT14" s="509" t="s">
        <v>145</v>
      </c>
      <c r="CU14" s="510"/>
      <c r="CV14" s="510"/>
      <c r="CW14" s="510"/>
      <c r="CX14" s="510"/>
      <c r="CY14" s="510"/>
      <c r="CZ14" s="510"/>
      <c r="DA14" s="511"/>
      <c r="DB14" s="509" t="s">
        <v>126</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146</v>
      </c>
      <c r="N15" s="503"/>
      <c r="O15" s="503"/>
      <c r="P15" s="503"/>
      <c r="Q15" s="504"/>
      <c r="R15" s="495">
        <v>3846</v>
      </c>
      <c r="S15" s="496"/>
      <c r="T15" s="496"/>
      <c r="U15" s="496"/>
      <c r="V15" s="497"/>
      <c r="W15" s="427" t="s">
        <v>147</v>
      </c>
      <c r="X15" s="428"/>
      <c r="Y15" s="428"/>
      <c r="Z15" s="428"/>
      <c r="AA15" s="428"/>
      <c r="AB15" s="418"/>
      <c r="AC15" s="462">
        <v>301</v>
      </c>
      <c r="AD15" s="463"/>
      <c r="AE15" s="463"/>
      <c r="AF15" s="463"/>
      <c r="AG15" s="505"/>
      <c r="AH15" s="462">
        <v>346</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680535</v>
      </c>
      <c r="BO15" s="375"/>
      <c r="BP15" s="375"/>
      <c r="BQ15" s="375"/>
      <c r="BR15" s="375"/>
      <c r="BS15" s="375"/>
      <c r="BT15" s="375"/>
      <c r="BU15" s="376"/>
      <c r="BV15" s="374">
        <v>706267</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14.8</v>
      </c>
      <c r="AD16" s="499"/>
      <c r="AE16" s="499"/>
      <c r="AF16" s="499"/>
      <c r="AG16" s="500"/>
      <c r="AH16" s="498">
        <v>16.399999999999999</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2565470</v>
      </c>
      <c r="BO16" s="412"/>
      <c r="BP16" s="412"/>
      <c r="BQ16" s="412"/>
      <c r="BR16" s="412"/>
      <c r="BS16" s="412"/>
      <c r="BT16" s="412"/>
      <c r="BU16" s="413"/>
      <c r="BV16" s="411">
        <v>2370844</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153</v>
      </c>
      <c r="N17" s="523"/>
      <c r="O17" s="523"/>
      <c r="P17" s="523"/>
      <c r="Q17" s="524"/>
      <c r="R17" s="517" t="s">
        <v>154</v>
      </c>
      <c r="S17" s="518"/>
      <c r="T17" s="518"/>
      <c r="U17" s="518"/>
      <c r="V17" s="519"/>
      <c r="W17" s="427" t="s">
        <v>155</v>
      </c>
      <c r="X17" s="428"/>
      <c r="Y17" s="428"/>
      <c r="Z17" s="428"/>
      <c r="AA17" s="428"/>
      <c r="AB17" s="418"/>
      <c r="AC17" s="462">
        <v>1135</v>
      </c>
      <c r="AD17" s="463"/>
      <c r="AE17" s="463"/>
      <c r="AF17" s="463"/>
      <c r="AG17" s="505"/>
      <c r="AH17" s="462">
        <v>1108</v>
      </c>
      <c r="AI17" s="463"/>
      <c r="AJ17" s="463"/>
      <c r="AK17" s="463"/>
      <c r="AL17" s="464"/>
      <c r="AM17" s="440"/>
      <c r="AN17" s="441"/>
      <c r="AO17" s="441"/>
      <c r="AP17" s="441"/>
      <c r="AQ17" s="441"/>
      <c r="AR17" s="441"/>
      <c r="AS17" s="441"/>
      <c r="AT17" s="442"/>
      <c r="AU17" s="443"/>
      <c r="AV17" s="444"/>
      <c r="AW17" s="444"/>
      <c r="AX17" s="444"/>
      <c r="AY17" s="445" t="s">
        <v>156</v>
      </c>
      <c r="AZ17" s="446"/>
      <c r="BA17" s="446"/>
      <c r="BB17" s="446"/>
      <c r="BC17" s="446"/>
      <c r="BD17" s="446"/>
      <c r="BE17" s="446"/>
      <c r="BF17" s="446"/>
      <c r="BG17" s="446"/>
      <c r="BH17" s="446"/>
      <c r="BI17" s="446"/>
      <c r="BJ17" s="446"/>
      <c r="BK17" s="446"/>
      <c r="BL17" s="446"/>
      <c r="BM17" s="447"/>
      <c r="BN17" s="411">
        <v>848285</v>
      </c>
      <c r="BO17" s="412"/>
      <c r="BP17" s="412"/>
      <c r="BQ17" s="412"/>
      <c r="BR17" s="412"/>
      <c r="BS17" s="412"/>
      <c r="BT17" s="412"/>
      <c r="BU17" s="413"/>
      <c r="BV17" s="411">
        <v>885369</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157</v>
      </c>
      <c r="C18" s="454"/>
      <c r="D18" s="454"/>
      <c r="E18" s="534"/>
      <c r="F18" s="534"/>
      <c r="G18" s="534"/>
      <c r="H18" s="534"/>
      <c r="I18" s="534"/>
      <c r="J18" s="534"/>
      <c r="K18" s="534"/>
      <c r="L18" s="535">
        <v>292.58</v>
      </c>
      <c r="M18" s="535"/>
      <c r="N18" s="535"/>
      <c r="O18" s="535"/>
      <c r="P18" s="535"/>
      <c r="Q18" s="535"/>
      <c r="R18" s="536"/>
      <c r="S18" s="536"/>
      <c r="T18" s="536"/>
      <c r="U18" s="536"/>
      <c r="V18" s="537"/>
      <c r="W18" s="429"/>
      <c r="X18" s="430"/>
      <c r="Y18" s="430"/>
      <c r="Z18" s="430"/>
      <c r="AA18" s="430"/>
      <c r="AB18" s="421"/>
      <c r="AC18" s="538">
        <v>55.7</v>
      </c>
      <c r="AD18" s="539"/>
      <c r="AE18" s="539"/>
      <c r="AF18" s="539"/>
      <c r="AG18" s="540"/>
      <c r="AH18" s="538">
        <v>52.6</v>
      </c>
      <c r="AI18" s="539"/>
      <c r="AJ18" s="539"/>
      <c r="AK18" s="539"/>
      <c r="AL18" s="541"/>
      <c r="AM18" s="440"/>
      <c r="AN18" s="441"/>
      <c r="AO18" s="441"/>
      <c r="AP18" s="441"/>
      <c r="AQ18" s="441"/>
      <c r="AR18" s="441"/>
      <c r="AS18" s="441"/>
      <c r="AT18" s="442"/>
      <c r="AU18" s="443"/>
      <c r="AV18" s="444"/>
      <c r="AW18" s="444"/>
      <c r="AX18" s="444"/>
      <c r="AY18" s="445" t="s">
        <v>158</v>
      </c>
      <c r="AZ18" s="446"/>
      <c r="BA18" s="446"/>
      <c r="BB18" s="446"/>
      <c r="BC18" s="446"/>
      <c r="BD18" s="446"/>
      <c r="BE18" s="446"/>
      <c r="BF18" s="446"/>
      <c r="BG18" s="446"/>
      <c r="BH18" s="446"/>
      <c r="BI18" s="446"/>
      <c r="BJ18" s="446"/>
      <c r="BK18" s="446"/>
      <c r="BL18" s="446"/>
      <c r="BM18" s="447"/>
      <c r="BN18" s="411">
        <v>2403039</v>
      </c>
      <c r="BO18" s="412"/>
      <c r="BP18" s="412"/>
      <c r="BQ18" s="412"/>
      <c r="BR18" s="412"/>
      <c r="BS18" s="412"/>
      <c r="BT18" s="412"/>
      <c r="BU18" s="413"/>
      <c r="BV18" s="411">
        <v>2297793</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159</v>
      </c>
      <c r="C19" s="454"/>
      <c r="D19" s="454"/>
      <c r="E19" s="534"/>
      <c r="F19" s="534"/>
      <c r="G19" s="534"/>
      <c r="H19" s="534"/>
      <c r="I19" s="534"/>
      <c r="J19" s="534"/>
      <c r="K19" s="534"/>
      <c r="L19" s="542">
        <v>13</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160</v>
      </c>
      <c r="AZ19" s="446"/>
      <c r="BA19" s="446"/>
      <c r="BB19" s="446"/>
      <c r="BC19" s="446"/>
      <c r="BD19" s="446"/>
      <c r="BE19" s="446"/>
      <c r="BF19" s="446"/>
      <c r="BG19" s="446"/>
      <c r="BH19" s="446"/>
      <c r="BI19" s="446"/>
      <c r="BJ19" s="446"/>
      <c r="BK19" s="446"/>
      <c r="BL19" s="446"/>
      <c r="BM19" s="447"/>
      <c r="BN19" s="411">
        <v>4385098</v>
      </c>
      <c r="BO19" s="412"/>
      <c r="BP19" s="412"/>
      <c r="BQ19" s="412"/>
      <c r="BR19" s="412"/>
      <c r="BS19" s="412"/>
      <c r="BT19" s="412"/>
      <c r="BU19" s="413"/>
      <c r="BV19" s="411">
        <v>4225511</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161</v>
      </c>
      <c r="C20" s="454"/>
      <c r="D20" s="454"/>
      <c r="E20" s="534"/>
      <c r="F20" s="534"/>
      <c r="G20" s="534"/>
      <c r="H20" s="534"/>
      <c r="I20" s="534"/>
      <c r="J20" s="534"/>
      <c r="K20" s="534"/>
      <c r="L20" s="542">
        <v>1684</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162</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163</v>
      </c>
      <c r="C22" s="555"/>
      <c r="D22" s="556"/>
      <c r="E22" s="423" t="s">
        <v>1</v>
      </c>
      <c r="F22" s="428"/>
      <c r="G22" s="428"/>
      <c r="H22" s="428"/>
      <c r="I22" s="428"/>
      <c r="J22" s="428"/>
      <c r="K22" s="418"/>
      <c r="L22" s="423" t="s">
        <v>164</v>
      </c>
      <c r="M22" s="428"/>
      <c r="N22" s="428"/>
      <c r="O22" s="428"/>
      <c r="P22" s="418"/>
      <c r="Q22" s="586" t="s">
        <v>165</v>
      </c>
      <c r="R22" s="587"/>
      <c r="S22" s="587"/>
      <c r="T22" s="587"/>
      <c r="U22" s="587"/>
      <c r="V22" s="588"/>
      <c r="W22" s="554" t="s">
        <v>166</v>
      </c>
      <c r="X22" s="555"/>
      <c r="Y22" s="556"/>
      <c r="Z22" s="423" t="s">
        <v>1</v>
      </c>
      <c r="AA22" s="428"/>
      <c r="AB22" s="428"/>
      <c r="AC22" s="428"/>
      <c r="AD22" s="428"/>
      <c r="AE22" s="428"/>
      <c r="AF22" s="428"/>
      <c r="AG22" s="418"/>
      <c r="AH22" s="592" t="s">
        <v>167</v>
      </c>
      <c r="AI22" s="428"/>
      <c r="AJ22" s="428"/>
      <c r="AK22" s="428"/>
      <c r="AL22" s="418"/>
      <c r="AM22" s="592" t="s">
        <v>168</v>
      </c>
      <c r="AN22" s="593"/>
      <c r="AO22" s="593"/>
      <c r="AP22" s="593"/>
      <c r="AQ22" s="593"/>
      <c r="AR22" s="594"/>
      <c r="AS22" s="586" t="s">
        <v>165</v>
      </c>
      <c r="AT22" s="587"/>
      <c r="AU22" s="587"/>
      <c r="AV22" s="587"/>
      <c r="AW22" s="587"/>
      <c r="AX22" s="598"/>
      <c r="AY22" s="371" t="s">
        <v>169</v>
      </c>
      <c r="AZ22" s="372"/>
      <c r="BA22" s="372"/>
      <c r="BB22" s="372"/>
      <c r="BC22" s="372"/>
      <c r="BD22" s="372"/>
      <c r="BE22" s="372"/>
      <c r="BF22" s="372"/>
      <c r="BG22" s="372"/>
      <c r="BH22" s="372"/>
      <c r="BI22" s="372"/>
      <c r="BJ22" s="372"/>
      <c r="BK22" s="372"/>
      <c r="BL22" s="372"/>
      <c r="BM22" s="373"/>
      <c r="BN22" s="374">
        <v>4677070</v>
      </c>
      <c r="BO22" s="375"/>
      <c r="BP22" s="375"/>
      <c r="BQ22" s="375"/>
      <c r="BR22" s="375"/>
      <c r="BS22" s="375"/>
      <c r="BT22" s="375"/>
      <c r="BU22" s="376"/>
      <c r="BV22" s="374">
        <v>4665412</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170</v>
      </c>
      <c r="AZ23" s="446"/>
      <c r="BA23" s="446"/>
      <c r="BB23" s="446"/>
      <c r="BC23" s="446"/>
      <c r="BD23" s="446"/>
      <c r="BE23" s="446"/>
      <c r="BF23" s="446"/>
      <c r="BG23" s="446"/>
      <c r="BH23" s="446"/>
      <c r="BI23" s="446"/>
      <c r="BJ23" s="446"/>
      <c r="BK23" s="446"/>
      <c r="BL23" s="446"/>
      <c r="BM23" s="447"/>
      <c r="BN23" s="411">
        <v>3289565</v>
      </c>
      <c r="BO23" s="412"/>
      <c r="BP23" s="412"/>
      <c r="BQ23" s="412"/>
      <c r="BR23" s="412"/>
      <c r="BS23" s="412"/>
      <c r="BT23" s="412"/>
      <c r="BU23" s="413"/>
      <c r="BV23" s="411">
        <v>3484771</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171</v>
      </c>
      <c r="F24" s="441"/>
      <c r="G24" s="441"/>
      <c r="H24" s="441"/>
      <c r="I24" s="441"/>
      <c r="J24" s="441"/>
      <c r="K24" s="442"/>
      <c r="L24" s="462">
        <v>1</v>
      </c>
      <c r="M24" s="463"/>
      <c r="N24" s="463"/>
      <c r="O24" s="463"/>
      <c r="P24" s="505"/>
      <c r="Q24" s="462">
        <v>6820</v>
      </c>
      <c r="R24" s="463"/>
      <c r="S24" s="463"/>
      <c r="T24" s="463"/>
      <c r="U24" s="463"/>
      <c r="V24" s="505"/>
      <c r="W24" s="557"/>
      <c r="X24" s="558"/>
      <c r="Y24" s="559"/>
      <c r="Z24" s="461" t="s">
        <v>172</v>
      </c>
      <c r="AA24" s="441"/>
      <c r="AB24" s="441"/>
      <c r="AC24" s="441"/>
      <c r="AD24" s="441"/>
      <c r="AE24" s="441"/>
      <c r="AF24" s="441"/>
      <c r="AG24" s="442"/>
      <c r="AH24" s="462">
        <v>76</v>
      </c>
      <c r="AI24" s="463"/>
      <c r="AJ24" s="463"/>
      <c r="AK24" s="463"/>
      <c r="AL24" s="505"/>
      <c r="AM24" s="462">
        <v>210444</v>
      </c>
      <c r="AN24" s="463"/>
      <c r="AO24" s="463"/>
      <c r="AP24" s="463"/>
      <c r="AQ24" s="463"/>
      <c r="AR24" s="505"/>
      <c r="AS24" s="462">
        <v>2769</v>
      </c>
      <c r="AT24" s="463"/>
      <c r="AU24" s="463"/>
      <c r="AV24" s="463"/>
      <c r="AW24" s="463"/>
      <c r="AX24" s="464"/>
      <c r="AY24" s="527" t="s">
        <v>173</v>
      </c>
      <c r="AZ24" s="528"/>
      <c r="BA24" s="528"/>
      <c r="BB24" s="528"/>
      <c r="BC24" s="528"/>
      <c r="BD24" s="528"/>
      <c r="BE24" s="528"/>
      <c r="BF24" s="528"/>
      <c r="BG24" s="528"/>
      <c r="BH24" s="528"/>
      <c r="BI24" s="528"/>
      <c r="BJ24" s="528"/>
      <c r="BK24" s="528"/>
      <c r="BL24" s="528"/>
      <c r="BM24" s="529"/>
      <c r="BN24" s="411">
        <v>3112043</v>
      </c>
      <c r="BO24" s="412"/>
      <c r="BP24" s="412"/>
      <c r="BQ24" s="412"/>
      <c r="BR24" s="412"/>
      <c r="BS24" s="412"/>
      <c r="BT24" s="412"/>
      <c r="BU24" s="413"/>
      <c r="BV24" s="411">
        <v>3013063</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174</v>
      </c>
      <c r="F25" s="441"/>
      <c r="G25" s="441"/>
      <c r="H25" s="441"/>
      <c r="I25" s="441"/>
      <c r="J25" s="441"/>
      <c r="K25" s="442"/>
      <c r="L25" s="462">
        <v>1</v>
      </c>
      <c r="M25" s="463"/>
      <c r="N25" s="463"/>
      <c r="O25" s="463"/>
      <c r="P25" s="505"/>
      <c r="Q25" s="462">
        <v>5920</v>
      </c>
      <c r="R25" s="463"/>
      <c r="S25" s="463"/>
      <c r="T25" s="463"/>
      <c r="U25" s="463"/>
      <c r="V25" s="505"/>
      <c r="W25" s="557"/>
      <c r="X25" s="558"/>
      <c r="Y25" s="559"/>
      <c r="Z25" s="461" t="s">
        <v>175</v>
      </c>
      <c r="AA25" s="441"/>
      <c r="AB25" s="441"/>
      <c r="AC25" s="441"/>
      <c r="AD25" s="441"/>
      <c r="AE25" s="441"/>
      <c r="AF25" s="441"/>
      <c r="AG25" s="442"/>
      <c r="AH25" s="462" t="s">
        <v>145</v>
      </c>
      <c r="AI25" s="463"/>
      <c r="AJ25" s="463"/>
      <c r="AK25" s="463"/>
      <c r="AL25" s="505"/>
      <c r="AM25" s="462" t="s">
        <v>126</v>
      </c>
      <c r="AN25" s="463"/>
      <c r="AO25" s="463"/>
      <c r="AP25" s="463"/>
      <c r="AQ25" s="463"/>
      <c r="AR25" s="505"/>
      <c r="AS25" s="462" t="s">
        <v>136</v>
      </c>
      <c r="AT25" s="463"/>
      <c r="AU25" s="463"/>
      <c r="AV25" s="463"/>
      <c r="AW25" s="463"/>
      <c r="AX25" s="464"/>
      <c r="AY25" s="371" t="s">
        <v>176</v>
      </c>
      <c r="AZ25" s="372"/>
      <c r="BA25" s="372"/>
      <c r="BB25" s="372"/>
      <c r="BC25" s="372"/>
      <c r="BD25" s="372"/>
      <c r="BE25" s="372"/>
      <c r="BF25" s="372"/>
      <c r="BG25" s="372"/>
      <c r="BH25" s="372"/>
      <c r="BI25" s="372"/>
      <c r="BJ25" s="372"/>
      <c r="BK25" s="372"/>
      <c r="BL25" s="372"/>
      <c r="BM25" s="373"/>
      <c r="BN25" s="374">
        <v>1397436</v>
      </c>
      <c r="BO25" s="375"/>
      <c r="BP25" s="375"/>
      <c r="BQ25" s="375"/>
      <c r="BR25" s="375"/>
      <c r="BS25" s="375"/>
      <c r="BT25" s="375"/>
      <c r="BU25" s="376"/>
      <c r="BV25" s="374">
        <v>1061388</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177</v>
      </c>
      <c r="F26" s="441"/>
      <c r="G26" s="441"/>
      <c r="H26" s="441"/>
      <c r="I26" s="441"/>
      <c r="J26" s="441"/>
      <c r="K26" s="442"/>
      <c r="L26" s="462">
        <v>1</v>
      </c>
      <c r="M26" s="463"/>
      <c r="N26" s="463"/>
      <c r="O26" s="463"/>
      <c r="P26" s="505"/>
      <c r="Q26" s="462">
        <v>5370</v>
      </c>
      <c r="R26" s="463"/>
      <c r="S26" s="463"/>
      <c r="T26" s="463"/>
      <c r="U26" s="463"/>
      <c r="V26" s="505"/>
      <c r="W26" s="557"/>
      <c r="X26" s="558"/>
      <c r="Y26" s="559"/>
      <c r="Z26" s="461" t="s">
        <v>178</v>
      </c>
      <c r="AA26" s="563"/>
      <c r="AB26" s="563"/>
      <c r="AC26" s="563"/>
      <c r="AD26" s="563"/>
      <c r="AE26" s="563"/>
      <c r="AF26" s="563"/>
      <c r="AG26" s="564"/>
      <c r="AH26" s="462" t="s">
        <v>136</v>
      </c>
      <c r="AI26" s="463"/>
      <c r="AJ26" s="463"/>
      <c r="AK26" s="463"/>
      <c r="AL26" s="505"/>
      <c r="AM26" s="462" t="s">
        <v>136</v>
      </c>
      <c r="AN26" s="463"/>
      <c r="AO26" s="463"/>
      <c r="AP26" s="463"/>
      <c r="AQ26" s="463"/>
      <c r="AR26" s="505"/>
      <c r="AS26" s="462" t="s">
        <v>145</v>
      </c>
      <c r="AT26" s="463"/>
      <c r="AU26" s="463"/>
      <c r="AV26" s="463"/>
      <c r="AW26" s="463"/>
      <c r="AX26" s="464"/>
      <c r="AY26" s="414" t="s">
        <v>179</v>
      </c>
      <c r="AZ26" s="415"/>
      <c r="BA26" s="415"/>
      <c r="BB26" s="415"/>
      <c r="BC26" s="415"/>
      <c r="BD26" s="415"/>
      <c r="BE26" s="415"/>
      <c r="BF26" s="415"/>
      <c r="BG26" s="415"/>
      <c r="BH26" s="415"/>
      <c r="BI26" s="415"/>
      <c r="BJ26" s="415"/>
      <c r="BK26" s="415"/>
      <c r="BL26" s="415"/>
      <c r="BM26" s="416"/>
      <c r="BN26" s="411" t="s">
        <v>136</v>
      </c>
      <c r="BO26" s="412"/>
      <c r="BP26" s="412"/>
      <c r="BQ26" s="412"/>
      <c r="BR26" s="412"/>
      <c r="BS26" s="412"/>
      <c r="BT26" s="412"/>
      <c r="BU26" s="413"/>
      <c r="BV26" s="411" t="s">
        <v>136</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180</v>
      </c>
      <c r="F27" s="441"/>
      <c r="G27" s="441"/>
      <c r="H27" s="441"/>
      <c r="I27" s="441"/>
      <c r="J27" s="441"/>
      <c r="K27" s="442"/>
      <c r="L27" s="462">
        <v>1</v>
      </c>
      <c r="M27" s="463"/>
      <c r="N27" s="463"/>
      <c r="O27" s="463"/>
      <c r="P27" s="505"/>
      <c r="Q27" s="462">
        <v>2670</v>
      </c>
      <c r="R27" s="463"/>
      <c r="S27" s="463"/>
      <c r="T27" s="463"/>
      <c r="U27" s="463"/>
      <c r="V27" s="505"/>
      <c r="W27" s="557"/>
      <c r="X27" s="558"/>
      <c r="Y27" s="559"/>
      <c r="Z27" s="461" t="s">
        <v>181</v>
      </c>
      <c r="AA27" s="441"/>
      <c r="AB27" s="441"/>
      <c r="AC27" s="441"/>
      <c r="AD27" s="441"/>
      <c r="AE27" s="441"/>
      <c r="AF27" s="441"/>
      <c r="AG27" s="442"/>
      <c r="AH27" s="462" t="s">
        <v>126</v>
      </c>
      <c r="AI27" s="463"/>
      <c r="AJ27" s="463"/>
      <c r="AK27" s="463"/>
      <c r="AL27" s="505"/>
      <c r="AM27" s="462" t="s">
        <v>136</v>
      </c>
      <c r="AN27" s="463"/>
      <c r="AO27" s="463"/>
      <c r="AP27" s="463"/>
      <c r="AQ27" s="463"/>
      <c r="AR27" s="505"/>
      <c r="AS27" s="462" t="s">
        <v>126</v>
      </c>
      <c r="AT27" s="463"/>
      <c r="AU27" s="463"/>
      <c r="AV27" s="463"/>
      <c r="AW27" s="463"/>
      <c r="AX27" s="464"/>
      <c r="AY27" s="506" t="s">
        <v>182</v>
      </c>
      <c r="AZ27" s="507"/>
      <c r="BA27" s="507"/>
      <c r="BB27" s="507"/>
      <c r="BC27" s="507"/>
      <c r="BD27" s="507"/>
      <c r="BE27" s="507"/>
      <c r="BF27" s="507"/>
      <c r="BG27" s="507"/>
      <c r="BH27" s="507"/>
      <c r="BI27" s="507"/>
      <c r="BJ27" s="507"/>
      <c r="BK27" s="507"/>
      <c r="BL27" s="507"/>
      <c r="BM27" s="508"/>
      <c r="BN27" s="530" t="s">
        <v>136</v>
      </c>
      <c r="BO27" s="531"/>
      <c r="BP27" s="531"/>
      <c r="BQ27" s="531"/>
      <c r="BR27" s="531"/>
      <c r="BS27" s="531"/>
      <c r="BT27" s="531"/>
      <c r="BU27" s="532"/>
      <c r="BV27" s="530" t="s">
        <v>136</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183</v>
      </c>
      <c r="F28" s="441"/>
      <c r="G28" s="441"/>
      <c r="H28" s="441"/>
      <c r="I28" s="441"/>
      <c r="J28" s="441"/>
      <c r="K28" s="442"/>
      <c r="L28" s="462">
        <v>1</v>
      </c>
      <c r="M28" s="463"/>
      <c r="N28" s="463"/>
      <c r="O28" s="463"/>
      <c r="P28" s="505"/>
      <c r="Q28" s="462">
        <v>2110</v>
      </c>
      <c r="R28" s="463"/>
      <c r="S28" s="463"/>
      <c r="T28" s="463"/>
      <c r="U28" s="463"/>
      <c r="V28" s="505"/>
      <c r="W28" s="557"/>
      <c r="X28" s="558"/>
      <c r="Y28" s="559"/>
      <c r="Z28" s="461" t="s">
        <v>184</v>
      </c>
      <c r="AA28" s="441"/>
      <c r="AB28" s="441"/>
      <c r="AC28" s="441"/>
      <c r="AD28" s="441"/>
      <c r="AE28" s="441"/>
      <c r="AF28" s="441"/>
      <c r="AG28" s="442"/>
      <c r="AH28" s="462" t="s">
        <v>127</v>
      </c>
      <c r="AI28" s="463"/>
      <c r="AJ28" s="463"/>
      <c r="AK28" s="463"/>
      <c r="AL28" s="505"/>
      <c r="AM28" s="462" t="s">
        <v>127</v>
      </c>
      <c r="AN28" s="463"/>
      <c r="AO28" s="463"/>
      <c r="AP28" s="463"/>
      <c r="AQ28" s="463"/>
      <c r="AR28" s="505"/>
      <c r="AS28" s="462" t="s">
        <v>136</v>
      </c>
      <c r="AT28" s="463"/>
      <c r="AU28" s="463"/>
      <c r="AV28" s="463"/>
      <c r="AW28" s="463"/>
      <c r="AX28" s="464"/>
      <c r="AY28" s="565" t="s">
        <v>185</v>
      </c>
      <c r="AZ28" s="566"/>
      <c r="BA28" s="566"/>
      <c r="BB28" s="567"/>
      <c r="BC28" s="371" t="s">
        <v>48</v>
      </c>
      <c r="BD28" s="372"/>
      <c r="BE28" s="372"/>
      <c r="BF28" s="372"/>
      <c r="BG28" s="372"/>
      <c r="BH28" s="372"/>
      <c r="BI28" s="372"/>
      <c r="BJ28" s="372"/>
      <c r="BK28" s="372"/>
      <c r="BL28" s="372"/>
      <c r="BM28" s="373"/>
      <c r="BN28" s="374">
        <v>946880</v>
      </c>
      <c r="BO28" s="375"/>
      <c r="BP28" s="375"/>
      <c r="BQ28" s="375"/>
      <c r="BR28" s="375"/>
      <c r="BS28" s="375"/>
      <c r="BT28" s="375"/>
      <c r="BU28" s="376"/>
      <c r="BV28" s="374">
        <v>1065859</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186</v>
      </c>
      <c r="F29" s="441"/>
      <c r="G29" s="441"/>
      <c r="H29" s="441"/>
      <c r="I29" s="441"/>
      <c r="J29" s="441"/>
      <c r="K29" s="442"/>
      <c r="L29" s="462">
        <v>6</v>
      </c>
      <c r="M29" s="463"/>
      <c r="N29" s="463"/>
      <c r="O29" s="463"/>
      <c r="P29" s="505"/>
      <c r="Q29" s="462">
        <v>1690</v>
      </c>
      <c r="R29" s="463"/>
      <c r="S29" s="463"/>
      <c r="T29" s="463"/>
      <c r="U29" s="463"/>
      <c r="V29" s="505"/>
      <c r="W29" s="560"/>
      <c r="X29" s="561"/>
      <c r="Y29" s="562"/>
      <c r="Z29" s="461" t="s">
        <v>187</v>
      </c>
      <c r="AA29" s="441"/>
      <c r="AB29" s="441"/>
      <c r="AC29" s="441"/>
      <c r="AD29" s="441"/>
      <c r="AE29" s="441"/>
      <c r="AF29" s="441"/>
      <c r="AG29" s="442"/>
      <c r="AH29" s="462">
        <v>76</v>
      </c>
      <c r="AI29" s="463"/>
      <c r="AJ29" s="463"/>
      <c r="AK29" s="463"/>
      <c r="AL29" s="505"/>
      <c r="AM29" s="462">
        <v>210444</v>
      </c>
      <c r="AN29" s="463"/>
      <c r="AO29" s="463"/>
      <c r="AP29" s="463"/>
      <c r="AQ29" s="463"/>
      <c r="AR29" s="505"/>
      <c r="AS29" s="462">
        <v>2769</v>
      </c>
      <c r="AT29" s="463"/>
      <c r="AU29" s="463"/>
      <c r="AV29" s="463"/>
      <c r="AW29" s="463"/>
      <c r="AX29" s="464"/>
      <c r="AY29" s="568"/>
      <c r="AZ29" s="569"/>
      <c r="BA29" s="569"/>
      <c r="BB29" s="570"/>
      <c r="BC29" s="445" t="s">
        <v>188</v>
      </c>
      <c r="BD29" s="446"/>
      <c r="BE29" s="446"/>
      <c r="BF29" s="446"/>
      <c r="BG29" s="446"/>
      <c r="BH29" s="446"/>
      <c r="BI29" s="446"/>
      <c r="BJ29" s="446"/>
      <c r="BK29" s="446"/>
      <c r="BL29" s="446"/>
      <c r="BM29" s="447"/>
      <c r="BN29" s="411">
        <v>247196</v>
      </c>
      <c r="BO29" s="412"/>
      <c r="BP29" s="412"/>
      <c r="BQ29" s="412"/>
      <c r="BR29" s="412"/>
      <c r="BS29" s="412"/>
      <c r="BT29" s="412"/>
      <c r="BU29" s="413"/>
      <c r="BV29" s="411">
        <v>247191</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189</v>
      </c>
      <c r="X30" s="579"/>
      <c r="Y30" s="579"/>
      <c r="Z30" s="579"/>
      <c r="AA30" s="579"/>
      <c r="AB30" s="579"/>
      <c r="AC30" s="579"/>
      <c r="AD30" s="579"/>
      <c r="AE30" s="579"/>
      <c r="AF30" s="579"/>
      <c r="AG30" s="580"/>
      <c r="AH30" s="538">
        <v>96.8</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1959944</v>
      </c>
      <c r="BO30" s="531"/>
      <c r="BP30" s="531"/>
      <c r="BQ30" s="531"/>
      <c r="BR30" s="531"/>
      <c r="BS30" s="531"/>
      <c r="BT30" s="531"/>
      <c r="BU30" s="532"/>
      <c r="BV30" s="530">
        <v>1774876</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190</v>
      </c>
      <c r="D32" s="574"/>
      <c r="E32" s="574"/>
      <c r="F32" s="574"/>
      <c r="G32" s="574"/>
      <c r="H32" s="574"/>
      <c r="I32" s="574"/>
      <c r="J32" s="574"/>
      <c r="K32" s="574"/>
      <c r="L32" s="574"/>
      <c r="M32" s="574"/>
      <c r="N32" s="574"/>
      <c r="O32" s="574"/>
      <c r="P32" s="574"/>
      <c r="Q32" s="574"/>
      <c r="R32" s="574"/>
      <c r="S32" s="57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196</v>
      </c>
      <c r="D33" s="435"/>
      <c r="E33" s="400" t="s">
        <v>197</v>
      </c>
      <c r="F33" s="400"/>
      <c r="G33" s="400"/>
      <c r="H33" s="400"/>
      <c r="I33" s="400"/>
      <c r="J33" s="400"/>
      <c r="K33" s="400"/>
      <c r="L33" s="400"/>
      <c r="M33" s="400"/>
      <c r="N33" s="400"/>
      <c r="O33" s="400"/>
      <c r="P33" s="400"/>
      <c r="Q33" s="400"/>
      <c r="R33" s="400"/>
      <c r="S33" s="400"/>
      <c r="T33" s="203"/>
      <c r="U33" s="435" t="s">
        <v>198</v>
      </c>
      <c r="V33" s="435"/>
      <c r="W33" s="400" t="s">
        <v>199</v>
      </c>
      <c r="X33" s="400"/>
      <c r="Y33" s="400"/>
      <c r="Z33" s="400"/>
      <c r="AA33" s="400"/>
      <c r="AB33" s="400"/>
      <c r="AC33" s="400"/>
      <c r="AD33" s="400"/>
      <c r="AE33" s="400"/>
      <c r="AF33" s="400"/>
      <c r="AG33" s="400"/>
      <c r="AH33" s="400"/>
      <c r="AI33" s="400"/>
      <c r="AJ33" s="400"/>
      <c r="AK33" s="400"/>
      <c r="AL33" s="203"/>
      <c r="AM33" s="435" t="s">
        <v>200</v>
      </c>
      <c r="AN33" s="435"/>
      <c r="AO33" s="400" t="s">
        <v>199</v>
      </c>
      <c r="AP33" s="400"/>
      <c r="AQ33" s="400"/>
      <c r="AR33" s="400"/>
      <c r="AS33" s="400"/>
      <c r="AT33" s="400"/>
      <c r="AU33" s="400"/>
      <c r="AV33" s="400"/>
      <c r="AW33" s="400"/>
      <c r="AX33" s="400"/>
      <c r="AY33" s="400"/>
      <c r="AZ33" s="400"/>
      <c r="BA33" s="400"/>
      <c r="BB33" s="400"/>
      <c r="BC33" s="400"/>
      <c r="BD33" s="204"/>
      <c r="BE33" s="400" t="s">
        <v>201</v>
      </c>
      <c r="BF33" s="400"/>
      <c r="BG33" s="400" t="s">
        <v>202</v>
      </c>
      <c r="BH33" s="400"/>
      <c r="BI33" s="400"/>
      <c r="BJ33" s="400"/>
      <c r="BK33" s="400"/>
      <c r="BL33" s="400"/>
      <c r="BM33" s="400"/>
      <c r="BN33" s="400"/>
      <c r="BO33" s="400"/>
      <c r="BP33" s="400"/>
      <c r="BQ33" s="400"/>
      <c r="BR33" s="400"/>
      <c r="BS33" s="400"/>
      <c r="BT33" s="400"/>
      <c r="BU33" s="400"/>
      <c r="BV33" s="204"/>
      <c r="BW33" s="435" t="s">
        <v>201</v>
      </c>
      <c r="BX33" s="435"/>
      <c r="BY33" s="400" t="s">
        <v>203</v>
      </c>
      <c r="BZ33" s="400"/>
      <c r="CA33" s="400"/>
      <c r="CB33" s="400"/>
      <c r="CC33" s="400"/>
      <c r="CD33" s="400"/>
      <c r="CE33" s="400"/>
      <c r="CF33" s="400"/>
      <c r="CG33" s="400"/>
      <c r="CH33" s="400"/>
      <c r="CI33" s="400"/>
      <c r="CJ33" s="400"/>
      <c r="CK33" s="400"/>
      <c r="CL33" s="400"/>
      <c r="CM33" s="400"/>
      <c r="CN33" s="203"/>
      <c r="CO33" s="435" t="s">
        <v>198</v>
      </c>
      <c r="CP33" s="435"/>
      <c r="CQ33" s="400" t="s">
        <v>204</v>
      </c>
      <c r="CR33" s="400"/>
      <c r="CS33" s="400"/>
      <c r="CT33" s="400"/>
      <c r="CU33" s="400"/>
      <c r="CV33" s="400"/>
      <c r="CW33" s="400"/>
      <c r="CX33" s="400"/>
      <c r="CY33" s="400"/>
      <c r="CZ33" s="400"/>
      <c r="DA33" s="400"/>
      <c r="DB33" s="400"/>
      <c r="DC33" s="400"/>
      <c r="DD33" s="400"/>
      <c r="DE33" s="400"/>
      <c r="DF33" s="203"/>
      <c r="DG33" s="600" t="s">
        <v>205</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t="str">
        <f>IF(AO34="","",MAX(C34:D43,U34:V43)+1)</f>
        <v/>
      </c>
      <c r="AN34" s="601"/>
      <c r="AO34" s="602"/>
      <c r="AP34" s="602"/>
      <c r="AQ34" s="602"/>
      <c r="AR34" s="602"/>
      <c r="AS34" s="602"/>
      <c r="AT34" s="602"/>
      <c r="AU34" s="602"/>
      <c r="AV34" s="602"/>
      <c r="AW34" s="602"/>
      <c r="AX34" s="602"/>
      <c r="AY34" s="602"/>
      <c r="AZ34" s="602"/>
      <c r="BA34" s="602"/>
      <c r="BB34" s="602"/>
      <c r="BC34" s="602"/>
      <c r="BD34" s="178"/>
      <c r="BE34" s="601">
        <f>IF(BG34="","",MAX(C34:D43,U34:V43,AM34:AN43)+1)</f>
        <v>5</v>
      </c>
      <c r="BF34" s="601"/>
      <c r="BG34" s="602" t="str">
        <f>IF('各会計、関係団体の財政状況及び健全化判断比率'!B31="","",'各会計、関係団体の財政状況及び健全化判断比率'!B31)</f>
        <v>簡易水道事業特別会計</v>
      </c>
      <c r="BH34" s="602"/>
      <c r="BI34" s="602"/>
      <c r="BJ34" s="602"/>
      <c r="BK34" s="602"/>
      <c r="BL34" s="602"/>
      <c r="BM34" s="602"/>
      <c r="BN34" s="602"/>
      <c r="BO34" s="602"/>
      <c r="BP34" s="602"/>
      <c r="BQ34" s="602"/>
      <c r="BR34" s="602"/>
      <c r="BS34" s="602"/>
      <c r="BT34" s="602"/>
      <c r="BU34" s="602"/>
      <c r="BV34" s="178"/>
      <c r="BW34" s="601">
        <f>IF(BY34="","",MAX(C34:D43,U34:V43,AM34:AN43,BE34:BF43)+1)</f>
        <v>7</v>
      </c>
      <c r="BX34" s="601"/>
      <c r="BY34" s="602" t="str">
        <f>IF('各会計、関係団体の財政状況及び健全化判断比率'!B68="","",'各会計、関係団体の財政状況及び健全化判断比率'!B68)</f>
        <v>とかち広域消防事務組合</v>
      </c>
      <c r="BZ34" s="602"/>
      <c r="CA34" s="602"/>
      <c r="CB34" s="602"/>
      <c r="CC34" s="602"/>
      <c r="CD34" s="602"/>
      <c r="CE34" s="602"/>
      <c r="CF34" s="602"/>
      <c r="CG34" s="602"/>
      <c r="CH34" s="602"/>
      <c r="CI34" s="602"/>
      <c r="CJ34" s="602"/>
      <c r="CK34" s="602"/>
      <c r="CL34" s="602"/>
      <c r="CM34" s="602"/>
      <c r="CN34" s="178"/>
      <c r="CO34" s="601" t="str">
        <f>IF(CQ34="","",MAX(C34:D43,U34:V43,AM34:AN43,BE34:BF43,BW34:BX43)+1)</f>
        <v/>
      </c>
      <c r="CP34" s="601"/>
      <c r="CQ34" s="602" t="str">
        <f>IF('各会計、関係団体の財政状況及び健全化判断比率'!BS7="","",'各会計、関係団体の財政状況及び健全化判断比率'!BS7)</f>
        <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f t="shared" ref="BE35:BE43" si="1">IF(BG35="","",BE34+1)</f>
        <v>6</v>
      </c>
      <c r="BF35" s="601"/>
      <c r="BG35" s="602" t="str">
        <f>IF('各会計、関係団体の財政状況及び健全化判断比率'!B32="","",'各会計、関係団体の財政状況及び健全化判断比率'!B32)</f>
        <v>公共下水道事業特別会計</v>
      </c>
      <c r="BH35" s="602"/>
      <c r="BI35" s="602"/>
      <c r="BJ35" s="602"/>
      <c r="BK35" s="602"/>
      <c r="BL35" s="602"/>
      <c r="BM35" s="602"/>
      <c r="BN35" s="602"/>
      <c r="BO35" s="602"/>
      <c r="BP35" s="602"/>
      <c r="BQ35" s="602"/>
      <c r="BR35" s="602"/>
      <c r="BS35" s="602"/>
      <c r="BT35" s="602"/>
      <c r="BU35" s="602"/>
      <c r="BV35" s="178"/>
      <c r="BW35" s="601">
        <f t="shared" ref="BW35:BW43" si="2">IF(BY35="","",BW34+1)</f>
        <v>8</v>
      </c>
      <c r="BX35" s="601"/>
      <c r="BY35" s="602" t="str">
        <f>IF('各会計、関係団体の財政状況及び健全化判断比率'!B69="","",'各会計、関係団体の財政状況及び健全化判断比率'!B69)</f>
        <v>十勝圏複合事務組合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9</v>
      </c>
      <c r="BX36" s="601"/>
      <c r="BY36" s="602" t="str">
        <f>IF('各会計、関係団体の財政状況及び健全化判断比率'!B70="","",'各会計、関係団体の財政状況及び健全化判断比率'!B70)</f>
        <v>十勝中部広域水道企業団</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t="str">
        <f t="shared" si="2"/>
        <v/>
      </c>
      <c r="BX37" s="601"/>
      <c r="BY37" s="602" t="str">
        <f>IF('各会計、関係団体の財政状況及び健全化判断比率'!B71="","",'各会計、関係団体の財政状況及び健全化判断比率'!B71)</f>
        <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t="str">
        <f t="shared" si="2"/>
        <v/>
      </c>
      <c r="BX38" s="601"/>
      <c r="BY38" s="602" t="str">
        <f>IF('各会計、関係団体の財政状況及び健全化判断比率'!B72="","",'各会計、関係団体の財政状況及び健全化判断比率'!B72)</f>
        <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04" t="s">
        <v>207</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208</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209</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210</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211</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212</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213</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607</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214</v>
      </c>
      <c r="DI1" s="607"/>
      <c r="DJ1" s="607"/>
      <c r="DK1" s="607"/>
      <c r="DL1" s="607"/>
      <c r="DM1" s="607"/>
      <c r="DN1" s="608"/>
      <c r="DO1" s="212"/>
      <c r="DP1" s="606" t="s">
        <v>215</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217</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218</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219</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220</v>
      </c>
      <c r="S4" s="610"/>
      <c r="T4" s="610"/>
      <c r="U4" s="610"/>
      <c r="V4" s="610"/>
      <c r="W4" s="610"/>
      <c r="X4" s="610"/>
      <c r="Y4" s="611"/>
      <c r="Z4" s="609" t="s">
        <v>221</v>
      </c>
      <c r="AA4" s="610"/>
      <c r="AB4" s="610"/>
      <c r="AC4" s="611"/>
      <c r="AD4" s="609" t="s">
        <v>222</v>
      </c>
      <c r="AE4" s="610"/>
      <c r="AF4" s="610"/>
      <c r="AG4" s="610"/>
      <c r="AH4" s="610"/>
      <c r="AI4" s="610"/>
      <c r="AJ4" s="610"/>
      <c r="AK4" s="611"/>
      <c r="AL4" s="609" t="s">
        <v>221</v>
      </c>
      <c r="AM4" s="610"/>
      <c r="AN4" s="610"/>
      <c r="AO4" s="611"/>
      <c r="AP4" s="615" t="s">
        <v>223</v>
      </c>
      <c r="AQ4" s="615"/>
      <c r="AR4" s="615"/>
      <c r="AS4" s="615"/>
      <c r="AT4" s="615"/>
      <c r="AU4" s="615"/>
      <c r="AV4" s="615"/>
      <c r="AW4" s="615"/>
      <c r="AX4" s="615"/>
      <c r="AY4" s="615"/>
      <c r="AZ4" s="615"/>
      <c r="BA4" s="615"/>
      <c r="BB4" s="615"/>
      <c r="BC4" s="615"/>
      <c r="BD4" s="615"/>
      <c r="BE4" s="615"/>
      <c r="BF4" s="615"/>
      <c r="BG4" s="615" t="s">
        <v>224</v>
      </c>
      <c r="BH4" s="615"/>
      <c r="BI4" s="615"/>
      <c r="BJ4" s="615"/>
      <c r="BK4" s="615"/>
      <c r="BL4" s="615"/>
      <c r="BM4" s="615"/>
      <c r="BN4" s="615"/>
      <c r="BO4" s="615" t="s">
        <v>221</v>
      </c>
      <c r="BP4" s="615"/>
      <c r="BQ4" s="615"/>
      <c r="BR4" s="615"/>
      <c r="BS4" s="615" t="s">
        <v>225</v>
      </c>
      <c r="BT4" s="615"/>
      <c r="BU4" s="615"/>
      <c r="BV4" s="615"/>
      <c r="BW4" s="615"/>
      <c r="BX4" s="615"/>
      <c r="BY4" s="615"/>
      <c r="BZ4" s="615"/>
      <c r="CA4" s="615"/>
      <c r="CB4" s="615"/>
      <c r="CD4" s="612" t="s">
        <v>226</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x14ac:dyDescent="0.15">
      <c r="B5" s="616" t="s">
        <v>227</v>
      </c>
      <c r="C5" s="617"/>
      <c r="D5" s="617"/>
      <c r="E5" s="617"/>
      <c r="F5" s="617"/>
      <c r="G5" s="617"/>
      <c r="H5" s="617"/>
      <c r="I5" s="617"/>
      <c r="J5" s="617"/>
      <c r="K5" s="617"/>
      <c r="L5" s="617"/>
      <c r="M5" s="617"/>
      <c r="N5" s="617"/>
      <c r="O5" s="617"/>
      <c r="P5" s="617"/>
      <c r="Q5" s="618"/>
      <c r="R5" s="619">
        <v>656338</v>
      </c>
      <c r="S5" s="620"/>
      <c r="T5" s="620"/>
      <c r="U5" s="620"/>
      <c r="V5" s="620"/>
      <c r="W5" s="620"/>
      <c r="X5" s="620"/>
      <c r="Y5" s="621"/>
      <c r="Z5" s="622">
        <v>9.4</v>
      </c>
      <c r="AA5" s="622"/>
      <c r="AB5" s="622"/>
      <c r="AC5" s="622"/>
      <c r="AD5" s="623">
        <v>656338</v>
      </c>
      <c r="AE5" s="623"/>
      <c r="AF5" s="623"/>
      <c r="AG5" s="623"/>
      <c r="AH5" s="623"/>
      <c r="AI5" s="623"/>
      <c r="AJ5" s="623"/>
      <c r="AK5" s="623"/>
      <c r="AL5" s="624">
        <v>23.4</v>
      </c>
      <c r="AM5" s="625"/>
      <c r="AN5" s="625"/>
      <c r="AO5" s="626"/>
      <c r="AP5" s="616" t="s">
        <v>228</v>
      </c>
      <c r="AQ5" s="617"/>
      <c r="AR5" s="617"/>
      <c r="AS5" s="617"/>
      <c r="AT5" s="617"/>
      <c r="AU5" s="617"/>
      <c r="AV5" s="617"/>
      <c r="AW5" s="617"/>
      <c r="AX5" s="617"/>
      <c r="AY5" s="617"/>
      <c r="AZ5" s="617"/>
      <c r="BA5" s="617"/>
      <c r="BB5" s="617"/>
      <c r="BC5" s="617"/>
      <c r="BD5" s="617"/>
      <c r="BE5" s="617"/>
      <c r="BF5" s="618"/>
      <c r="BG5" s="630">
        <v>656338</v>
      </c>
      <c r="BH5" s="631"/>
      <c r="BI5" s="631"/>
      <c r="BJ5" s="631"/>
      <c r="BK5" s="631"/>
      <c r="BL5" s="631"/>
      <c r="BM5" s="631"/>
      <c r="BN5" s="632"/>
      <c r="BO5" s="633">
        <v>100</v>
      </c>
      <c r="BP5" s="633"/>
      <c r="BQ5" s="633"/>
      <c r="BR5" s="633"/>
      <c r="BS5" s="634">
        <v>13947</v>
      </c>
      <c r="BT5" s="634"/>
      <c r="BU5" s="634"/>
      <c r="BV5" s="634"/>
      <c r="BW5" s="634"/>
      <c r="BX5" s="634"/>
      <c r="BY5" s="634"/>
      <c r="BZ5" s="634"/>
      <c r="CA5" s="634"/>
      <c r="CB5" s="638"/>
      <c r="CD5" s="612" t="s">
        <v>223</v>
      </c>
      <c r="CE5" s="613"/>
      <c r="CF5" s="613"/>
      <c r="CG5" s="613"/>
      <c r="CH5" s="613"/>
      <c r="CI5" s="613"/>
      <c r="CJ5" s="613"/>
      <c r="CK5" s="613"/>
      <c r="CL5" s="613"/>
      <c r="CM5" s="613"/>
      <c r="CN5" s="613"/>
      <c r="CO5" s="613"/>
      <c r="CP5" s="613"/>
      <c r="CQ5" s="614"/>
      <c r="CR5" s="612" t="s">
        <v>229</v>
      </c>
      <c r="CS5" s="613"/>
      <c r="CT5" s="613"/>
      <c r="CU5" s="613"/>
      <c r="CV5" s="613"/>
      <c r="CW5" s="613"/>
      <c r="CX5" s="613"/>
      <c r="CY5" s="614"/>
      <c r="CZ5" s="612" t="s">
        <v>221</v>
      </c>
      <c r="DA5" s="613"/>
      <c r="DB5" s="613"/>
      <c r="DC5" s="614"/>
      <c r="DD5" s="612" t="s">
        <v>230</v>
      </c>
      <c r="DE5" s="613"/>
      <c r="DF5" s="613"/>
      <c r="DG5" s="613"/>
      <c r="DH5" s="613"/>
      <c r="DI5" s="613"/>
      <c r="DJ5" s="613"/>
      <c r="DK5" s="613"/>
      <c r="DL5" s="613"/>
      <c r="DM5" s="613"/>
      <c r="DN5" s="613"/>
      <c r="DO5" s="613"/>
      <c r="DP5" s="614"/>
      <c r="DQ5" s="612" t="s">
        <v>231</v>
      </c>
      <c r="DR5" s="613"/>
      <c r="DS5" s="613"/>
      <c r="DT5" s="613"/>
      <c r="DU5" s="613"/>
      <c r="DV5" s="613"/>
      <c r="DW5" s="613"/>
      <c r="DX5" s="613"/>
      <c r="DY5" s="613"/>
      <c r="DZ5" s="613"/>
      <c r="EA5" s="613"/>
      <c r="EB5" s="613"/>
      <c r="EC5" s="614"/>
    </row>
    <row r="6" spans="2:143" ht="11.25" customHeight="1" x14ac:dyDescent="0.15">
      <c r="B6" s="627" t="s">
        <v>232</v>
      </c>
      <c r="C6" s="628"/>
      <c r="D6" s="628"/>
      <c r="E6" s="628"/>
      <c r="F6" s="628"/>
      <c r="G6" s="628"/>
      <c r="H6" s="628"/>
      <c r="I6" s="628"/>
      <c r="J6" s="628"/>
      <c r="K6" s="628"/>
      <c r="L6" s="628"/>
      <c r="M6" s="628"/>
      <c r="N6" s="628"/>
      <c r="O6" s="628"/>
      <c r="P6" s="628"/>
      <c r="Q6" s="629"/>
      <c r="R6" s="630">
        <v>96489</v>
      </c>
      <c r="S6" s="631"/>
      <c r="T6" s="631"/>
      <c r="U6" s="631"/>
      <c r="V6" s="631"/>
      <c r="W6" s="631"/>
      <c r="X6" s="631"/>
      <c r="Y6" s="632"/>
      <c r="Z6" s="633">
        <v>1.4</v>
      </c>
      <c r="AA6" s="633"/>
      <c r="AB6" s="633"/>
      <c r="AC6" s="633"/>
      <c r="AD6" s="634">
        <v>96489</v>
      </c>
      <c r="AE6" s="634"/>
      <c r="AF6" s="634"/>
      <c r="AG6" s="634"/>
      <c r="AH6" s="634"/>
      <c r="AI6" s="634"/>
      <c r="AJ6" s="634"/>
      <c r="AK6" s="634"/>
      <c r="AL6" s="635">
        <v>3.4</v>
      </c>
      <c r="AM6" s="636"/>
      <c r="AN6" s="636"/>
      <c r="AO6" s="637"/>
      <c r="AP6" s="627" t="s">
        <v>233</v>
      </c>
      <c r="AQ6" s="628"/>
      <c r="AR6" s="628"/>
      <c r="AS6" s="628"/>
      <c r="AT6" s="628"/>
      <c r="AU6" s="628"/>
      <c r="AV6" s="628"/>
      <c r="AW6" s="628"/>
      <c r="AX6" s="628"/>
      <c r="AY6" s="628"/>
      <c r="AZ6" s="628"/>
      <c r="BA6" s="628"/>
      <c r="BB6" s="628"/>
      <c r="BC6" s="628"/>
      <c r="BD6" s="628"/>
      <c r="BE6" s="628"/>
      <c r="BF6" s="629"/>
      <c r="BG6" s="630">
        <v>656338</v>
      </c>
      <c r="BH6" s="631"/>
      <c r="BI6" s="631"/>
      <c r="BJ6" s="631"/>
      <c r="BK6" s="631"/>
      <c r="BL6" s="631"/>
      <c r="BM6" s="631"/>
      <c r="BN6" s="632"/>
      <c r="BO6" s="633">
        <v>100</v>
      </c>
      <c r="BP6" s="633"/>
      <c r="BQ6" s="633"/>
      <c r="BR6" s="633"/>
      <c r="BS6" s="634">
        <v>13947</v>
      </c>
      <c r="BT6" s="634"/>
      <c r="BU6" s="634"/>
      <c r="BV6" s="634"/>
      <c r="BW6" s="634"/>
      <c r="BX6" s="634"/>
      <c r="BY6" s="634"/>
      <c r="BZ6" s="634"/>
      <c r="CA6" s="634"/>
      <c r="CB6" s="638"/>
      <c r="CD6" s="641" t="s">
        <v>234</v>
      </c>
      <c r="CE6" s="642"/>
      <c r="CF6" s="642"/>
      <c r="CG6" s="642"/>
      <c r="CH6" s="642"/>
      <c r="CI6" s="642"/>
      <c r="CJ6" s="642"/>
      <c r="CK6" s="642"/>
      <c r="CL6" s="642"/>
      <c r="CM6" s="642"/>
      <c r="CN6" s="642"/>
      <c r="CO6" s="642"/>
      <c r="CP6" s="642"/>
      <c r="CQ6" s="643"/>
      <c r="CR6" s="630">
        <v>45480</v>
      </c>
      <c r="CS6" s="631"/>
      <c r="CT6" s="631"/>
      <c r="CU6" s="631"/>
      <c r="CV6" s="631"/>
      <c r="CW6" s="631"/>
      <c r="CX6" s="631"/>
      <c r="CY6" s="632"/>
      <c r="CZ6" s="624">
        <v>0.7</v>
      </c>
      <c r="DA6" s="625"/>
      <c r="DB6" s="625"/>
      <c r="DC6" s="644"/>
      <c r="DD6" s="639" t="s">
        <v>126</v>
      </c>
      <c r="DE6" s="631"/>
      <c r="DF6" s="631"/>
      <c r="DG6" s="631"/>
      <c r="DH6" s="631"/>
      <c r="DI6" s="631"/>
      <c r="DJ6" s="631"/>
      <c r="DK6" s="631"/>
      <c r="DL6" s="631"/>
      <c r="DM6" s="631"/>
      <c r="DN6" s="631"/>
      <c r="DO6" s="631"/>
      <c r="DP6" s="632"/>
      <c r="DQ6" s="639">
        <v>45480</v>
      </c>
      <c r="DR6" s="631"/>
      <c r="DS6" s="631"/>
      <c r="DT6" s="631"/>
      <c r="DU6" s="631"/>
      <c r="DV6" s="631"/>
      <c r="DW6" s="631"/>
      <c r="DX6" s="631"/>
      <c r="DY6" s="631"/>
      <c r="DZ6" s="631"/>
      <c r="EA6" s="631"/>
      <c r="EB6" s="631"/>
      <c r="EC6" s="640"/>
    </row>
    <row r="7" spans="2:143" ht="11.25" customHeight="1" x14ac:dyDescent="0.15">
      <c r="B7" s="627" t="s">
        <v>235</v>
      </c>
      <c r="C7" s="628"/>
      <c r="D7" s="628"/>
      <c r="E7" s="628"/>
      <c r="F7" s="628"/>
      <c r="G7" s="628"/>
      <c r="H7" s="628"/>
      <c r="I7" s="628"/>
      <c r="J7" s="628"/>
      <c r="K7" s="628"/>
      <c r="L7" s="628"/>
      <c r="M7" s="628"/>
      <c r="N7" s="628"/>
      <c r="O7" s="628"/>
      <c r="P7" s="628"/>
      <c r="Q7" s="629"/>
      <c r="R7" s="630">
        <v>381</v>
      </c>
      <c r="S7" s="631"/>
      <c r="T7" s="631"/>
      <c r="U7" s="631"/>
      <c r="V7" s="631"/>
      <c r="W7" s="631"/>
      <c r="X7" s="631"/>
      <c r="Y7" s="632"/>
      <c r="Z7" s="633">
        <v>0</v>
      </c>
      <c r="AA7" s="633"/>
      <c r="AB7" s="633"/>
      <c r="AC7" s="633"/>
      <c r="AD7" s="634">
        <v>381</v>
      </c>
      <c r="AE7" s="634"/>
      <c r="AF7" s="634"/>
      <c r="AG7" s="634"/>
      <c r="AH7" s="634"/>
      <c r="AI7" s="634"/>
      <c r="AJ7" s="634"/>
      <c r="AK7" s="634"/>
      <c r="AL7" s="635">
        <v>0</v>
      </c>
      <c r="AM7" s="636"/>
      <c r="AN7" s="636"/>
      <c r="AO7" s="637"/>
      <c r="AP7" s="627" t="s">
        <v>236</v>
      </c>
      <c r="AQ7" s="628"/>
      <c r="AR7" s="628"/>
      <c r="AS7" s="628"/>
      <c r="AT7" s="628"/>
      <c r="AU7" s="628"/>
      <c r="AV7" s="628"/>
      <c r="AW7" s="628"/>
      <c r="AX7" s="628"/>
      <c r="AY7" s="628"/>
      <c r="AZ7" s="628"/>
      <c r="BA7" s="628"/>
      <c r="BB7" s="628"/>
      <c r="BC7" s="628"/>
      <c r="BD7" s="628"/>
      <c r="BE7" s="628"/>
      <c r="BF7" s="629"/>
      <c r="BG7" s="630">
        <v>305994</v>
      </c>
      <c r="BH7" s="631"/>
      <c r="BI7" s="631"/>
      <c r="BJ7" s="631"/>
      <c r="BK7" s="631"/>
      <c r="BL7" s="631"/>
      <c r="BM7" s="631"/>
      <c r="BN7" s="632"/>
      <c r="BO7" s="633">
        <v>46.6</v>
      </c>
      <c r="BP7" s="633"/>
      <c r="BQ7" s="633"/>
      <c r="BR7" s="633"/>
      <c r="BS7" s="634">
        <v>13947</v>
      </c>
      <c r="BT7" s="634"/>
      <c r="BU7" s="634"/>
      <c r="BV7" s="634"/>
      <c r="BW7" s="634"/>
      <c r="BX7" s="634"/>
      <c r="BY7" s="634"/>
      <c r="BZ7" s="634"/>
      <c r="CA7" s="634"/>
      <c r="CB7" s="638"/>
      <c r="CD7" s="645" t="s">
        <v>237</v>
      </c>
      <c r="CE7" s="646"/>
      <c r="CF7" s="646"/>
      <c r="CG7" s="646"/>
      <c r="CH7" s="646"/>
      <c r="CI7" s="646"/>
      <c r="CJ7" s="646"/>
      <c r="CK7" s="646"/>
      <c r="CL7" s="646"/>
      <c r="CM7" s="646"/>
      <c r="CN7" s="646"/>
      <c r="CO7" s="646"/>
      <c r="CP7" s="646"/>
      <c r="CQ7" s="647"/>
      <c r="CR7" s="630">
        <v>1898529</v>
      </c>
      <c r="CS7" s="631"/>
      <c r="CT7" s="631"/>
      <c r="CU7" s="631"/>
      <c r="CV7" s="631"/>
      <c r="CW7" s="631"/>
      <c r="CX7" s="631"/>
      <c r="CY7" s="632"/>
      <c r="CZ7" s="633">
        <v>29.2</v>
      </c>
      <c r="DA7" s="633"/>
      <c r="DB7" s="633"/>
      <c r="DC7" s="633"/>
      <c r="DD7" s="639">
        <v>291303</v>
      </c>
      <c r="DE7" s="631"/>
      <c r="DF7" s="631"/>
      <c r="DG7" s="631"/>
      <c r="DH7" s="631"/>
      <c r="DI7" s="631"/>
      <c r="DJ7" s="631"/>
      <c r="DK7" s="631"/>
      <c r="DL7" s="631"/>
      <c r="DM7" s="631"/>
      <c r="DN7" s="631"/>
      <c r="DO7" s="631"/>
      <c r="DP7" s="632"/>
      <c r="DQ7" s="639">
        <v>1293294</v>
      </c>
      <c r="DR7" s="631"/>
      <c r="DS7" s="631"/>
      <c r="DT7" s="631"/>
      <c r="DU7" s="631"/>
      <c r="DV7" s="631"/>
      <c r="DW7" s="631"/>
      <c r="DX7" s="631"/>
      <c r="DY7" s="631"/>
      <c r="DZ7" s="631"/>
      <c r="EA7" s="631"/>
      <c r="EB7" s="631"/>
      <c r="EC7" s="640"/>
    </row>
    <row r="8" spans="2:143" ht="11.25" customHeight="1" x14ac:dyDescent="0.15">
      <c r="B8" s="627" t="s">
        <v>238</v>
      </c>
      <c r="C8" s="628"/>
      <c r="D8" s="628"/>
      <c r="E8" s="628"/>
      <c r="F8" s="628"/>
      <c r="G8" s="628"/>
      <c r="H8" s="628"/>
      <c r="I8" s="628"/>
      <c r="J8" s="628"/>
      <c r="K8" s="628"/>
      <c r="L8" s="628"/>
      <c r="M8" s="628"/>
      <c r="N8" s="628"/>
      <c r="O8" s="628"/>
      <c r="P8" s="628"/>
      <c r="Q8" s="629"/>
      <c r="R8" s="630">
        <v>1973</v>
      </c>
      <c r="S8" s="631"/>
      <c r="T8" s="631"/>
      <c r="U8" s="631"/>
      <c r="V8" s="631"/>
      <c r="W8" s="631"/>
      <c r="X8" s="631"/>
      <c r="Y8" s="632"/>
      <c r="Z8" s="633">
        <v>0</v>
      </c>
      <c r="AA8" s="633"/>
      <c r="AB8" s="633"/>
      <c r="AC8" s="633"/>
      <c r="AD8" s="634">
        <v>1973</v>
      </c>
      <c r="AE8" s="634"/>
      <c r="AF8" s="634"/>
      <c r="AG8" s="634"/>
      <c r="AH8" s="634"/>
      <c r="AI8" s="634"/>
      <c r="AJ8" s="634"/>
      <c r="AK8" s="634"/>
      <c r="AL8" s="635">
        <v>0.1</v>
      </c>
      <c r="AM8" s="636"/>
      <c r="AN8" s="636"/>
      <c r="AO8" s="637"/>
      <c r="AP8" s="627" t="s">
        <v>239</v>
      </c>
      <c r="AQ8" s="628"/>
      <c r="AR8" s="628"/>
      <c r="AS8" s="628"/>
      <c r="AT8" s="628"/>
      <c r="AU8" s="628"/>
      <c r="AV8" s="628"/>
      <c r="AW8" s="628"/>
      <c r="AX8" s="628"/>
      <c r="AY8" s="628"/>
      <c r="AZ8" s="628"/>
      <c r="BA8" s="628"/>
      <c r="BB8" s="628"/>
      <c r="BC8" s="628"/>
      <c r="BD8" s="628"/>
      <c r="BE8" s="628"/>
      <c r="BF8" s="629"/>
      <c r="BG8" s="630">
        <v>7469</v>
      </c>
      <c r="BH8" s="631"/>
      <c r="BI8" s="631"/>
      <c r="BJ8" s="631"/>
      <c r="BK8" s="631"/>
      <c r="BL8" s="631"/>
      <c r="BM8" s="631"/>
      <c r="BN8" s="632"/>
      <c r="BO8" s="633">
        <v>1.1000000000000001</v>
      </c>
      <c r="BP8" s="633"/>
      <c r="BQ8" s="633"/>
      <c r="BR8" s="633"/>
      <c r="BS8" s="634" t="s">
        <v>126</v>
      </c>
      <c r="BT8" s="634"/>
      <c r="BU8" s="634"/>
      <c r="BV8" s="634"/>
      <c r="BW8" s="634"/>
      <c r="BX8" s="634"/>
      <c r="BY8" s="634"/>
      <c r="BZ8" s="634"/>
      <c r="CA8" s="634"/>
      <c r="CB8" s="638"/>
      <c r="CD8" s="645" t="s">
        <v>240</v>
      </c>
      <c r="CE8" s="646"/>
      <c r="CF8" s="646"/>
      <c r="CG8" s="646"/>
      <c r="CH8" s="646"/>
      <c r="CI8" s="646"/>
      <c r="CJ8" s="646"/>
      <c r="CK8" s="646"/>
      <c r="CL8" s="646"/>
      <c r="CM8" s="646"/>
      <c r="CN8" s="646"/>
      <c r="CO8" s="646"/>
      <c r="CP8" s="646"/>
      <c r="CQ8" s="647"/>
      <c r="CR8" s="630">
        <v>975979</v>
      </c>
      <c r="CS8" s="631"/>
      <c r="CT8" s="631"/>
      <c r="CU8" s="631"/>
      <c r="CV8" s="631"/>
      <c r="CW8" s="631"/>
      <c r="CX8" s="631"/>
      <c r="CY8" s="632"/>
      <c r="CZ8" s="633">
        <v>15</v>
      </c>
      <c r="DA8" s="633"/>
      <c r="DB8" s="633"/>
      <c r="DC8" s="633"/>
      <c r="DD8" s="639">
        <v>58557</v>
      </c>
      <c r="DE8" s="631"/>
      <c r="DF8" s="631"/>
      <c r="DG8" s="631"/>
      <c r="DH8" s="631"/>
      <c r="DI8" s="631"/>
      <c r="DJ8" s="631"/>
      <c r="DK8" s="631"/>
      <c r="DL8" s="631"/>
      <c r="DM8" s="631"/>
      <c r="DN8" s="631"/>
      <c r="DO8" s="631"/>
      <c r="DP8" s="632"/>
      <c r="DQ8" s="639">
        <v>511133</v>
      </c>
      <c r="DR8" s="631"/>
      <c r="DS8" s="631"/>
      <c r="DT8" s="631"/>
      <c r="DU8" s="631"/>
      <c r="DV8" s="631"/>
      <c r="DW8" s="631"/>
      <c r="DX8" s="631"/>
      <c r="DY8" s="631"/>
      <c r="DZ8" s="631"/>
      <c r="EA8" s="631"/>
      <c r="EB8" s="631"/>
      <c r="EC8" s="640"/>
    </row>
    <row r="9" spans="2:143" ht="11.25" customHeight="1" x14ac:dyDescent="0.15">
      <c r="B9" s="627" t="s">
        <v>241</v>
      </c>
      <c r="C9" s="628"/>
      <c r="D9" s="628"/>
      <c r="E9" s="628"/>
      <c r="F9" s="628"/>
      <c r="G9" s="628"/>
      <c r="H9" s="628"/>
      <c r="I9" s="628"/>
      <c r="J9" s="628"/>
      <c r="K9" s="628"/>
      <c r="L9" s="628"/>
      <c r="M9" s="628"/>
      <c r="N9" s="628"/>
      <c r="O9" s="628"/>
      <c r="P9" s="628"/>
      <c r="Q9" s="629"/>
      <c r="R9" s="630">
        <v>2414</v>
      </c>
      <c r="S9" s="631"/>
      <c r="T9" s="631"/>
      <c r="U9" s="631"/>
      <c r="V9" s="631"/>
      <c r="W9" s="631"/>
      <c r="X9" s="631"/>
      <c r="Y9" s="632"/>
      <c r="Z9" s="633">
        <v>0</v>
      </c>
      <c r="AA9" s="633"/>
      <c r="AB9" s="633"/>
      <c r="AC9" s="633"/>
      <c r="AD9" s="634">
        <v>2414</v>
      </c>
      <c r="AE9" s="634"/>
      <c r="AF9" s="634"/>
      <c r="AG9" s="634"/>
      <c r="AH9" s="634"/>
      <c r="AI9" s="634"/>
      <c r="AJ9" s="634"/>
      <c r="AK9" s="634"/>
      <c r="AL9" s="635">
        <v>0.1</v>
      </c>
      <c r="AM9" s="636"/>
      <c r="AN9" s="636"/>
      <c r="AO9" s="637"/>
      <c r="AP9" s="627" t="s">
        <v>242</v>
      </c>
      <c r="AQ9" s="628"/>
      <c r="AR9" s="628"/>
      <c r="AS9" s="628"/>
      <c r="AT9" s="628"/>
      <c r="AU9" s="628"/>
      <c r="AV9" s="628"/>
      <c r="AW9" s="628"/>
      <c r="AX9" s="628"/>
      <c r="AY9" s="628"/>
      <c r="AZ9" s="628"/>
      <c r="BA9" s="628"/>
      <c r="BB9" s="628"/>
      <c r="BC9" s="628"/>
      <c r="BD9" s="628"/>
      <c r="BE9" s="628"/>
      <c r="BF9" s="629"/>
      <c r="BG9" s="630">
        <v>243011</v>
      </c>
      <c r="BH9" s="631"/>
      <c r="BI9" s="631"/>
      <c r="BJ9" s="631"/>
      <c r="BK9" s="631"/>
      <c r="BL9" s="631"/>
      <c r="BM9" s="631"/>
      <c r="BN9" s="632"/>
      <c r="BO9" s="633">
        <v>37</v>
      </c>
      <c r="BP9" s="633"/>
      <c r="BQ9" s="633"/>
      <c r="BR9" s="633"/>
      <c r="BS9" s="634" t="s">
        <v>126</v>
      </c>
      <c r="BT9" s="634"/>
      <c r="BU9" s="634"/>
      <c r="BV9" s="634"/>
      <c r="BW9" s="634"/>
      <c r="BX9" s="634"/>
      <c r="BY9" s="634"/>
      <c r="BZ9" s="634"/>
      <c r="CA9" s="634"/>
      <c r="CB9" s="638"/>
      <c r="CD9" s="645" t="s">
        <v>243</v>
      </c>
      <c r="CE9" s="646"/>
      <c r="CF9" s="646"/>
      <c r="CG9" s="646"/>
      <c r="CH9" s="646"/>
      <c r="CI9" s="646"/>
      <c r="CJ9" s="646"/>
      <c r="CK9" s="646"/>
      <c r="CL9" s="646"/>
      <c r="CM9" s="646"/>
      <c r="CN9" s="646"/>
      <c r="CO9" s="646"/>
      <c r="CP9" s="646"/>
      <c r="CQ9" s="647"/>
      <c r="CR9" s="630">
        <v>455312</v>
      </c>
      <c r="CS9" s="631"/>
      <c r="CT9" s="631"/>
      <c r="CU9" s="631"/>
      <c r="CV9" s="631"/>
      <c r="CW9" s="631"/>
      <c r="CX9" s="631"/>
      <c r="CY9" s="632"/>
      <c r="CZ9" s="633">
        <v>7</v>
      </c>
      <c r="DA9" s="633"/>
      <c r="DB9" s="633"/>
      <c r="DC9" s="633"/>
      <c r="DD9" s="639">
        <v>77089</v>
      </c>
      <c r="DE9" s="631"/>
      <c r="DF9" s="631"/>
      <c r="DG9" s="631"/>
      <c r="DH9" s="631"/>
      <c r="DI9" s="631"/>
      <c r="DJ9" s="631"/>
      <c r="DK9" s="631"/>
      <c r="DL9" s="631"/>
      <c r="DM9" s="631"/>
      <c r="DN9" s="631"/>
      <c r="DO9" s="631"/>
      <c r="DP9" s="632"/>
      <c r="DQ9" s="639">
        <v>255275</v>
      </c>
      <c r="DR9" s="631"/>
      <c r="DS9" s="631"/>
      <c r="DT9" s="631"/>
      <c r="DU9" s="631"/>
      <c r="DV9" s="631"/>
      <c r="DW9" s="631"/>
      <c r="DX9" s="631"/>
      <c r="DY9" s="631"/>
      <c r="DZ9" s="631"/>
      <c r="EA9" s="631"/>
      <c r="EB9" s="631"/>
      <c r="EC9" s="640"/>
    </row>
    <row r="10" spans="2:143" ht="11.25" customHeight="1" x14ac:dyDescent="0.15">
      <c r="B10" s="627" t="s">
        <v>244</v>
      </c>
      <c r="C10" s="628"/>
      <c r="D10" s="628"/>
      <c r="E10" s="628"/>
      <c r="F10" s="628"/>
      <c r="G10" s="628"/>
      <c r="H10" s="628"/>
      <c r="I10" s="628"/>
      <c r="J10" s="628"/>
      <c r="K10" s="628"/>
      <c r="L10" s="628"/>
      <c r="M10" s="628"/>
      <c r="N10" s="628"/>
      <c r="O10" s="628"/>
      <c r="P10" s="628"/>
      <c r="Q10" s="629"/>
      <c r="R10" s="630" t="s">
        <v>126</v>
      </c>
      <c r="S10" s="631"/>
      <c r="T10" s="631"/>
      <c r="U10" s="631"/>
      <c r="V10" s="631"/>
      <c r="W10" s="631"/>
      <c r="X10" s="631"/>
      <c r="Y10" s="632"/>
      <c r="Z10" s="633" t="s">
        <v>126</v>
      </c>
      <c r="AA10" s="633"/>
      <c r="AB10" s="633"/>
      <c r="AC10" s="633"/>
      <c r="AD10" s="634" t="s">
        <v>126</v>
      </c>
      <c r="AE10" s="634"/>
      <c r="AF10" s="634"/>
      <c r="AG10" s="634"/>
      <c r="AH10" s="634"/>
      <c r="AI10" s="634"/>
      <c r="AJ10" s="634"/>
      <c r="AK10" s="634"/>
      <c r="AL10" s="635" t="s">
        <v>126</v>
      </c>
      <c r="AM10" s="636"/>
      <c r="AN10" s="636"/>
      <c r="AO10" s="637"/>
      <c r="AP10" s="627" t="s">
        <v>245</v>
      </c>
      <c r="AQ10" s="628"/>
      <c r="AR10" s="628"/>
      <c r="AS10" s="628"/>
      <c r="AT10" s="628"/>
      <c r="AU10" s="628"/>
      <c r="AV10" s="628"/>
      <c r="AW10" s="628"/>
      <c r="AX10" s="628"/>
      <c r="AY10" s="628"/>
      <c r="AZ10" s="628"/>
      <c r="BA10" s="628"/>
      <c r="BB10" s="628"/>
      <c r="BC10" s="628"/>
      <c r="BD10" s="628"/>
      <c r="BE10" s="628"/>
      <c r="BF10" s="629"/>
      <c r="BG10" s="630">
        <v>18283</v>
      </c>
      <c r="BH10" s="631"/>
      <c r="BI10" s="631"/>
      <c r="BJ10" s="631"/>
      <c r="BK10" s="631"/>
      <c r="BL10" s="631"/>
      <c r="BM10" s="631"/>
      <c r="BN10" s="632"/>
      <c r="BO10" s="633">
        <v>2.8</v>
      </c>
      <c r="BP10" s="633"/>
      <c r="BQ10" s="633"/>
      <c r="BR10" s="633"/>
      <c r="BS10" s="634">
        <v>3048</v>
      </c>
      <c r="BT10" s="634"/>
      <c r="BU10" s="634"/>
      <c r="BV10" s="634"/>
      <c r="BW10" s="634"/>
      <c r="BX10" s="634"/>
      <c r="BY10" s="634"/>
      <c r="BZ10" s="634"/>
      <c r="CA10" s="634"/>
      <c r="CB10" s="638"/>
      <c r="CD10" s="645" t="s">
        <v>246</v>
      </c>
      <c r="CE10" s="646"/>
      <c r="CF10" s="646"/>
      <c r="CG10" s="646"/>
      <c r="CH10" s="646"/>
      <c r="CI10" s="646"/>
      <c r="CJ10" s="646"/>
      <c r="CK10" s="646"/>
      <c r="CL10" s="646"/>
      <c r="CM10" s="646"/>
      <c r="CN10" s="646"/>
      <c r="CO10" s="646"/>
      <c r="CP10" s="646"/>
      <c r="CQ10" s="647"/>
      <c r="CR10" s="630">
        <v>4427</v>
      </c>
      <c r="CS10" s="631"/>
      <c r="CT10" s="631"/>
      <c r="CU10" s="631"/>
      <c r="CV10" s="631"/>
      <c r="CW10" s="631"/>
      <c r="CX10" s="631"/>
      <c r="CY10" s="632"/>
      <c r="CZ10" s="633">
        <v>0.1</v>
      </c>
      <c r="DA10" s="633"/>
      <c r="DB10" s="633"/>
      <c r="DC10" s="633"/>
      <c r="DD10" s="639" t="s">
        <v>126</v>
      </c>
      <c r="DE10" s="631"/>
      <c r="DF10" s="631"/>
      <c r="DG10" s="631"/>
      <c r="DH10" s="631"/>
      <c r="DI10" s="631"/>
      <c r="DJ10" s="631"/>
      <c r="DK10" s="631"/>
      <c r="DL10" s="631"/>
      <c r="DM10" s="631"/>
      <c r="DN10" s="631"/>
      <c r="DO10" s="631"/>
      <c r="DP10" s="632"/>
      <c r="DQ10" s="639">
        <v>2427</v>
      </c>
      <c r="DR10" s="631"/>
      <c r="DS10" s="631"/>
      <c r="DT10" s="631"/>
      <c r="DU10" s="631"/>
      <c r="DV10" s="631"/>
      <c r="DW10" s="631"/>
      <c r="DX10" s="631"/>
      <c r="DY10" s="631"/>
      <c r="DZ10" s="631"/>
      <c r="EA10" s="631"/>
      <c r="EB10" s="631"/>
      <c r="EC10" s="640"/>
    </row>
    <row r="11" spans="2:143" ht="11.25" customHeight="1" x14ac:dyDescent="0.15">
      <c r="B11" s="627" t="s">
        <v>247</v>
      </c>
      <c r="C11" s="628"/>
      <c r="D11" s="628"/>
      <c r="E11" s="628"/>
      <c r="F11" s="628"/>
      <c r="G11" s="628"/>
      <c r="H11" s="628"/>
      <c r="I11" s="628"/>
      <c r="J11" s="628"/>
      <c r="K11" s="628"/>
      <c r="L11" s="628"/>
      <c r="M11" s="628"/>
      <c r="N11" s="628"/>
      <c r="O11" s="628"/>
      <c r="P11" s="628"/>
      <c r="Q11" s="629"/>
      <c r="R11" s="630">
        <v>108405</v>
      </c>
      <c r="S11" s="631"/>
      <c r="T11" s="631"/>
      <c r="U11" s="631"/>
      <c r="V11" s="631"/>
      <c r="W11" s="631"/>
      <c r="X11" s="631"/>
      <c r="Y11" s="632"/>
      <c r="Z11" s="635">
        <v>1.6</v>
      </c>
      <c r="AA11" s="636"/>
      <c r="AB11" s="636"/>
      <c r="AC11" s="648"/>
      <c r="AD11" s="639">
        <v>108405</v>
      </c>
      <c r="AE11" s="631"/>
      <c r="AF11" s="631"/>
      <c r="AG11" s="631"/>
      <c r="AH11" s="631"/>
      <c r="AI11" s="631"/>
      <c r="AJ11" s="631"/>
      <c r="AK11" s="632"/>
      <c r="AL11" s="635">
        <v>3.9</v>
      </c>
      <c r="AM11" s="636"/>
      <c r="AN11" s="636"/>
      <c r="AO11" s="637"/>
      <c r="AP11" s="627" t="s">
        <v>248</v>
      </c>
      <c r="AQ11" s="628"/>
      <c r="AR11" s="628"/>
      <c r="AS11" s="628"/>
      <c r="AT11" s="628"/>
      <c r="AU11" s="628"/>
      <c r="AV11" s="628"/>
      <c r="AW11" s="628"/>
      <c r="AX11" s="628"/>
      <c r="AY11" s="628"/>
      <c r="AZ11" s="628"/>
      <c r="BA11" s="628"/>
      <c r="BB11" s="628"/>
      <c r="BC11" s="628"/>
      <c r="BD11" s="628"/>
      <c r="BE11" s="628"/>
      <c r="BF11" s="629"/>
      <c r="BG11" s="630">
        <v>37231</v>
      </c>
      <c r="BH11" s="631"/>
      <c r="BI11" s="631"/>
      <c r="BJ11" s="631"/>
      <c r="BK11" s="631"/>
      <c r="BL11" s="631"/>
      <c r="BM11" s="631"/>
      <c r="BN11" s="632"/>
      <c r="BO11" s="633">
        <v>5.7</v>
      </c>
      <c r="BP11" s="633"/>
      <c r="BQ11" s="633"/>
      <c r="BR11" s="633"/>
      <c r="BS11" s="634">
        <v>10899</v>
      </c>
      <c r="BT11" s="634"/>
      <c r="BU11" s="634"/>
      <c r="BV11" s="634"/>
      <c r="BW11" s="634"/>
      <c r="BX11" s="634"/>
      <c r="BY11" s="634"/>
      <c r="BZ11" s="634"/>
      <c r="CA11" s="634"/>
      <c r="CB11" s="638"/>
      <c r="CD11" s="645" t="s">
        <v>249</v>
      </c>
      <c r="CE11" s="646"/>
      <c r="CF11" s="646"/>
      <c r="CG11" s="646"/>
      <c r="CH11" s="646"/>
      <c r="CI11" s="646"/>
      <c r="CJ11" s="646"/>
      <c r="CK11" s="646"/>
      <c r="CL11" s="646"/>
      <c r="CM11" s="646"/>
      <c r="CN11" s="646"/>
      <c r="CO11" s="646"/>
      <c r="CP11" s="646"/>
      <c r="CQ11" s="647"/>
      <c r="CR11" s="630">
        <v>765700</v>
      </c>
      <c r="CS11" s="631"/>
      <c r="CT11" s="631"/>
      <c r="CU11" s="631"/>
      <c r="CV11" s="631"/>
      <c r="CW11" s="631"/>
      <c r="CX11" s="631"/>
      <c r="CY11" s="632"/>
      <c r="CZ11" s="633">
        <v>11.8</v>
      </c>
      <c r="DA11" s="633"/>
      <c r="DB11" s="633"/>
      <c r="DC11" s="633"/>
      <c r="DD11" s="639">
        <v>290504</v>
      </c>
      <c r="DE11" s="631"/>
      <c r="DF11" s="631"/>
      <c r="DG11" s="631"/>
      <c r="DH11" s="631"/>
      <c r="DI11" s="631"/>
      <c r="DJ11" s="631"/>
      <c r="DK11" s="631"/>
      <c r="DL11" s="631"/>
      <c r="DM11" s="631"/>
      <c r="DN11" s="631"/>
      <c r="DO11" s="631"/>
      <c r="DP11" s="632"/>
      <c r="DQ11" s="639">
        <v>230802</v>
      </c>
      <c r="DR11" s="631"/>
      <c r="DS11" s="631"/>
      <c r="DT11" s="631"/>
      <c r="DU11" s="631"/>
      <c r="DV11" s="631"/>
      <c r="DW11" s="631"/>
      <c r="DX11" s="631"/>
      <c r="DY11" s="631"/>
      <c r="DZ11" s="631"/>
      <c r="EA11" s="631"/>
      <c r="EB11" s="631"/>
      <c r="EC11" s="640"/>
    </row>
    <row r="12" spans="2:143" ht="11.25" customHeight="1" x14ac:dyDescent="0.15">
      <c r="B12" s="627" t="s">
        <v>250</v>
      </c>
      <c r="C12" s="628"/>
      <c r="D12" s="628"/>
      <c r="E12" s="628"/>
      <c r="F12" s="628"/>
      <c r="G12" s="628"/>
      <c r="H12" s="628"/>
      <c r="I12" s="628"/>
      <c r="J12" s="628"/>
      <c r="K12" s="628"/>
      <c r="L12" s="628"/>
      <c r="M12" s="628"/>
      <c r="N12" s="628"/>
      <c r="O12" s="628"/>
      <c r="P12" s="628"/>
      <c r="Q12" s="629"/>
      <c r="R12" s="630" t="s">
        <v>126</v>
      </c>
      <c r="S12" s="631"/>
      <c r="T12" s="631"/>
      <c r="U12" s="631"/>
      <c r="V12" s="631"/>
      <c r="W12" s="631"/>
      <c r="X12" s="631"/>
      <c r="Y12" s="632"/>
      <c r="Z12" s="633" t="s">
        <v>126</v>
      </c>
      <c r="AA12" s="633"/>
      <c r="AB12" s="633"/>
      <c r="AC12" s="633"/>
      <c r="AD12" s="634" t="s">
        <v>126</v>
      </c>
      <c r="AE12" s="634"/>
      <c r="AF12" s="634"/>
      <c r="AG12" s="634"/>
      <c r="AH12" s="634"/>
      <c r="AI12" s="634"/>
      <c r="AJ12" s="634"/>
      <c r="AK12" s="634"/>
      <c r="AL12" s="635" t="s">
        <v>126</v>
      </c>
      <c r="AM12" s="636"/>
      <c r="AN12" s="636"/>
      <c r="AO12" s="637"/>
      <c r="AP12" s="627" t="s">
        <v>251</v>
      </c>
      <c r="AQ12" s="628"/>
      <c r="AR12" s="628"/>
      <c r="AS12" s="628"/>
      <c r="AT12" s="628"/>
      <c r="AU12" s="628"/>
      <c r="AV12" s="628"/>
      <c r="AW12" s="628"/>
      <c r="AX12" s="628"/>
      <c r="AY12" s="628"/>
      <c r="AZ12" s="628"/>
      <c r="BA12" s="628"/>
      <c r="BB12" s="628"/>
      <c r="BC12" s="628"/>
      <c r="BD12" s="628"/>
      <c r="BE12" s="628"/>
      <c r="BF12" s="629"/>
      <c r="BG12" s="630">
        <v>305210</v>
      </c>
      <c r="BH12" s="631"/>
      <c r="BI12" s="631"/>
      <c r="BJ12" s="631"/>
      <c r="BK12" s="631"/>
      <c r="BL12" s="631"/>
      <c r="BM12" s="631"/>
      <c r="BN12" s="632"/>
      <c r="BO12" s="633">
        <v>46.5</v>
      </c>
      <c r="BP12" s="633"/>
      <c r="BQ12" s="633"/>
      <c r="BR12" s="633"/>
      <c r="BS12" s="634" t="s">
        <v>126</v>
      </c>
      <c r="BT12" s="634"/>
      <c r="BU12" s="634"/>
      <c r="BV12" s="634"/>
      <c r="BW12" s="634"/>
      <c r="BX12" s="634"/>
      <c r="BY12" s="634"/>
      <c r="BZ12" s="634"/>
      <c r="CA12" s="634"/>
      <c r="CB12" s="638"/>
      <c r="CD12" s="645" t="s">
        <v>252</v>
      </c>
      <c r="CE12" s="646"/>
      <c r="CF12" s="646"/>
      <c r="CG12" s="646"/>
      <c r="CH12" s="646"/>
      <c r="CI12" s="646"/>
      <c r="CJ12" s="646"/>
      <c r="CK12" s="646"/>
      <c r="CL12" s="646"/>
      <c r="CM12" s="646"/>
      <c r="CN12" s="646"/>
      <c r="CO12" s="646"/>
      <c r="CP12" s="646"/>
      <c r="CQ12" s="647"/>
      <c r="CR12" s="630">
        <v>397421</v>
      </c>
      <c r="CS12" s="631"/>
      <c r="CT12" s="631"/>
      <c r="CU12" s="631"/>
      <c r="CV12" s="631"/>
      <c r="CW12" s="631"/>
      <c r="CX12" s="631"/>
      <c r="CY12" s="632"/>
      <c r="CZ12" s="633">
        <v>6.1</v>
      </c>
      <c r="DA12" s="633"/>
      <c r="DB12" s="633"/>
      <c r="DC12" s="633"/>
      <c r="DD12" s="639">
        <v>141672</v>
      </c>
      <c r="DE12" s="631"/>
      <c r="DF12" s="631"/>
      <c r="DG12" s="631"/>
      <c r="DH12" s="631"/>
      <c r="DI12" s="631"/>
      <c r="DJ12" s="631"/>
      <c r="DK12" s="631"/>
      <c r="DL12" s="631"/>
      <c r="DM12" s="631"/>
      <c r="DN12" s="631"/>
      <c r="DO12" s="631"/>
      <c r="DP12" s="632"/>
      <c r="DQ12" s="639">
        <v>170166</v>
      </c>
      <c r="DR12" s="631"/>
      <c r="DS12" s="631"/>
      <c r="DT12" s="631"/>
      <c r="DU12" s="631"/>
      <c r="DV12" s="631"/>
      <c r="DW12" s="631"/>
      <c r="DX12" s="631"/>
      <c r="DY12" s="631"/>
      <c r="DZ12" s="631"/>
      <c r="EA12" s="631"/>
      <c r="EB12" s="631"/>
      <c r="EC12" s="640"/>
    </row>
    <row r="13" spans="2:143" ht="11.25" customHeight="1" x14ac:dyDescent="0.15">
      <c r="B13" s="627" t="s">
        <v>253</v>
      </c>
      <c r="C13" s="628"/>
      <c r="D13" s="628"/>
      <c r="E13" s="628"/>
      <c r="F13" s="628"/>
      <c r="G13" s="628"/>
      <c r="H13" s="628"/>
      <c r="I13" s="628"/>
      <c r="J13" s="628"/>
      <c r="K13" s="628"/>
      <c r="L13" s="628"/>
      <c r="M13" s="628"/>
      <c r="N13" s="628"/>
      <c r="O13" s="628"/>
      <c r="P13" s="628"/>
      <c r="Q13" s="629"/>
      <c r="R13" s="630" t="s">
        <v>126</v>
      </c>
      <c r="S13" s="631"/>
      <c r="T13" s="631"/>
      <c r="U13" s="631"/>
      <c r="V13" s="631"/>
      <c r="W13" s="631"/>
      <c r="X13" s="631"/>
      <c r="Y13" s="632"/>
      <c r="Z13" s="633" t="s">
        <v>126</v>
      </c>
      <c r="AA13" s="633"/>
      <c r="AB13" s="633"/>
      <c r="AC13" s="633"/>
      <c r="AD13" s="634" t="s">
        <v>126</v>
      </c>
      <c r="AE13" s="634"/>
      <c r="AF13" s="634"/>
      <c r="AG13" s="634"/>
      <c r="AH13" s="634"/>
      <c r="AI13" s="634"/>
      <c r="AJ13" s="634"/>
      <c r="AK13" s="634"/>
      <c r="AL13" s="635" t="s">
        <v>126</v>
      </c>
      <c r="AM13" s="636"/>
      <c r="AN13" s="636"/>
      <c r="AO13" s="637"/>
      <c r="AP13" s="627" t="s">
        <v>254</v>
      </c>
      <c r="AQ13" s="628"/>
      <c r="AR13" s="628"/>
      <c r="AS13" s="628"/>
      <c r="AT13" s="628"/>
      <c r="AU13" s="628"/>
      <c r="AV13" s="628"/>
      <c r="AW13" s="628"/>
      <c r="AX13" s="628"/>
      <c r="AY13" s="628"/>
      <c r="AZ13" s="628"/>
      <c r="BA13" s="628"/>
      <c r="BB13" s="628"/>
      <c r="BC13" s="628"/>
      <c r="BD13" s="628"/>
      <c r="BE13" s="628"/>
      <c r="BF13" s="629"/>
      <c r="BG13" s="630">
        <v>295795</v>
      </c>
      <c r="BH13" s="631"/>
      <c r="BI13" s="631"/>
      <c r="BJ13" s="631"/>
      <c r="BK13" s="631"/>
      <c r="BL13" s="631"/>
      <c r="BM13" s="631"/>
      <c r="BN13" s="632"/>
      <c r="BO13" s="633">
        <v>45.1</v>
      </c>
      <c r="BP13" s="633"/>
      <c r="BQ13" s="633"/>
      <c r="BR13" s="633"/>
      <c r="BS13" s="634" t="s">
        <v>126</v>
      </c>
      <c r="BT13" s="634"/>
      <c r="BU13" s="634"/>
      <c r="BV13" s="634"/>
      <c r="BW13" s="634"/>
      <c r="BX13" s="634"/>
      <c r="BY13" s="634"/>
      <c r="BZ13" s="634"/>
      <c r="CA13" s="634"/>
      <c r="CB13" s="638"/>
      <c r="CD13" s="645" t="s">
        <v>255</v>
      </c>
      <c r="CE13" s="646"/>
      <c r="CF13" s="646"/>
      <c r="CG13" s="646"/>
      <c r="CH13" s="646"/>
      <c r="CI13" s="646"/>
      <c r="CJ13" s="646"/>
      <c r="CK13" s="646"/>
      <c r="CL13" s="646"/>
      <c r="CM13" s="646"/>
      <c r="CN13" s="646"/>
      <c r="CO13" s="646"/>
      <c r="CP13" s="646"/>
      <c r="CQ13" s="647"/>
      <c r="CR13" s="630">
        <v>618427</v>
      </c>
      <c r="CS13" s="631"/>
      <c r="CT13" s="631"/>
      <c r="CU13" s="631"/>
      <c r="CV13" s="631"/>
      <c r="CW13" s="631"/>
      <c r="CX13" s="631"/>
      <c r="CY13" s="632"/>
      <c r="CZ13" s="633">
        <v>9.5</v>
      </c>
      <c r="DA13" s="633"/>
      <c r="DB13" s="633"/>
      <c r="DC13" s="633"/>
      <c r="DD13" s="639">
        <v>198547</v>
      </c>
      <c r="DE13" s="631"/>
      <c r="DF13" s="631"/>
      <c r="DG13" s="631"/>
      <c r="DH13" s="631"/>
      <c r="DI13" s="631"/>
      <c r="DJ13" s="631"/>
      <c r="DK13" s="631"/>
      <c r="DL13" s="631"/>
      <c r="DM13" s="631"/>
      <c r="DN13" s="631"/>
      <c r="DO13" s="631"/>
      <c r="DP13" s="632"/>
      <c r="DQ13" s="639">
        <v>432947</v>
      </c>
      <c r="DR13" s="631"/>
      <c r="DS13" s="631"/>
      <c r="DT13" s="631"/>
      <c r="DU13" s="631"/>
      <c r="DV13" s="631"/>
      <c r="DW13" s="631"/>
      <c r="DX13" s="631"/>
      <c r="DY13" s="631"/>
      <c r="DZ13" s="631"/>
      <c r="EA13" s="631"/>
      <c r="EB13" s="631"/>
      <c r="EC13" s="640"/>
    </row>
    <row r="14" spans="2:143" ht="11.25" customHeight="1" x14ac:dyDescent="0.15">
      <c r="B14" s="627" t="s">
        <v>256</v>
      </c>
      <c r="C14" s="628"/>
      <c r="D14" s="628"/>
      <c r="E14" s="628"/>
      <c r="F14" s="628"/>
      <c r="G14" s="628"/>
      <c r="H14" s="628"/>
      <c r="I14" s="628"/>
      <c r="J14" s="628"/>
      <c r="K14" s="628"/>
      <c r="L14" s="628"/>
      <c r="M14" s="628"/>
      <c r="N14" s="628"/>
      <c r="O14" s="628"/>
      <c r="P14" s="628"/>
      <c r="Q14" s="629"/>
      <c r="R14" s="630" t="s">
        <v>126</v>
      </c>
      <c r="S14" s="631"/>
      <c r="T14" s="631"/>
      <c r="U14" s="631"/>
      <c r="V14" s="631"/>
      <c r="W14" s="631"/>
      <c r="X14" s="631"/>
      <c r="Y14" s="632"/>
      <c r="Z14" s="633" t="s">
        <v>126</v>
      </c>
      <c r="AA14" s="633"/>
      <c r="AB14" s="633"/>
      <c r="AC14" s="633"/>
      <c r="AD14" s="634" t="s">
        <v>126</v>
      </c>
      <c r="AE14" s="634"/>
      <c r="AF14" s="634"/>
      <c r="AG14" s="634"/>
      <c r="AH14" s="634"/>
      <c r="AI14" s="634"/>
      <c r="AJ14" s="634"/>
      <c r="AK14" s="634"/>
      <c r="AL14" s="635" t="s">
        <v>126</v>
      </c>
      <c r="AM14" s="636"/>
      <c r="AN14" s="636"/>
      <c r="AO14" s="637"/>
      <c r="AP14" s="627" t="s">
        <v>257</v>
      </c>
      <c r="AQ14" s="628"/>
      <c r="AR14" s="628"/>
      <c r="AS14" s="628"/>
      <c r="AT14" s="628"/>
      <c r="AU14" s="628"/>
      <c r="AV14" s="628"/>
      <c r="AW14" s="628"/>
      <c r="AX14" s="628"/>
      <c r="AY14" s="628"/>
      <c r="AZ14" s="628"/>
      <c r="BA14" s="628"/>
      <c r="BB14" s="628"/>
      <c r="BC14" s="628"/>
      <c r="BD14" s="628"/>
      <c r="BE14" s="628"/>
      <c r="BF14" s="629"/>
      <c r="BG14" s="630">
        <v>13377</v>
      </c>
      <c r="BH14" s="631"/>
      <c r="BI14" s="631"/>
      <c r="BJ14" s="631"/>
      <c r="BK14" s="631"/>
      <c r="BL14" s="631"/>
      <c r="BM14" s="631"/>
      <c r="BN14" s="632"/>
      <c r="BO14" s="633">
        <v>2</v>
      </c>
      <c r="BP14" s="633"/>
      <c r="BQ14" s="633"/>
      <c r="BR14" s="633"/>
      <c r="BS14" s="634" t="s">
        <v>126</v>
      </c>
      <c r="BT14" s="634"/>
      <c r="BU14" s="634"/>
      <c r="BV14" s="634"/>
      <c r="BW14" s="634"/>
      <c r="BX14" s="634"/>
      <c r="BY14" s="634"/>
      <c r="BZ14" s="634"/>
      <c r="CA14" s="634"/>
      <c r="CB14" s="638"/>
      <c r="CD14" s="645" t="s">
        <v>258</v>
      </c>
      <c r="CE14" s="646"/>
      <c r="CF14" s="646"/>
      <c r="CG14" s="646"/>
      <c r="CH14" s="646"/>
      <c r="CI14" s="646"/>
      <c r="CJ14" s="646"/>
      <c r="CK14" s="646"/>
      <c r="CL14" s="646"/>
      <c r="CM14" s="646"/>
      <c r="CN14" s="646"/>
      <c r="CO14" s="646"/>
      <c r="CP14" s="646"/>
      <c r="CQ14" s="647"/>
      <c r="CR14" s="630">
        <v>165422</v>
      </c>
      <c r="CS14" s="631"/>
      <c r="CT14" s="631"/>
      <c r="CU14" s="631"/>
      <c r="CV14" s="631"/>
      <c r="CW14" s="631"/>
      <c r="CX14" s="631"/>
      <c r="CY14" s="632"/>
      <c r="CZ14" s="633">
        <v>2.5</v>
      </c>
      <c r="DA14" s="633"/>
      <c r="DB14" s="633"/>
      <c r="DC14" s="633"/>
      <c r="DD14" s="639">
        <v>5843</v>
      </c>
      <c r="DE14" s="631"/>
      <c r="DF14" s="631"/>
      <c r="DG14" s="631"/>
      <c r="DH14" s="631"/>
      <c r="DI14" s="631"/>
      <c r="DJ14" s="631"/>
      <c r="DK14" s="631"/>
      <c r="DL14" s="631"/>
      <c r="DM14" s="631"/>
      <c r="DN14" s="631"/>
      <c r="DO14" s="631"/>
      <c r="DP14" s="632"/>
      <c r="DQ14" s="639">
        <v>159291</v>
      </c>
      <c r="DR14" s="631"/>
      <c r="DS14" s="631"/>
      <c r="DT14" s="631"/>
      <c r="DU14" s="631"/>
      <c r="DV14" s="631"/>
      <c r="DW14" s="631"/>
      <c r="DX14" s="631"/>
      <c r="DY14" s="631"/>
      <c r="DZ14" s="631"/>
      <c r="EA14" s="631"/>
      <c r="EB14" s="631"/>
      <c r="EC14" s="640"/>
    </row>
    <row r="15" spans="2:143" ht="11.25" customHeight="1" x14ac:dyDescent="0.15">
      <c r="B15" s="627" t="s">
        <v>259</v>
      </c>
      <c r="C15" s="628"/>
      <c r="D15" s="628"/>
      <c r="E15" s="628"/>
      <c r="F15" s="628"/>
      <c r="G15" s="628"/>
      <c r="H15" s="628"/>
      <c r="I15" s="628"/>
      <c r="J15" s="628"/>
      <c r="K15" s="628"/>
      <c r="L15" s="628"/>
      <c r="M15" s="628"/>
      <c r="N15" s="628"/>
      <c r="O15" s="628"/>
      <c r="P15" s="628"/>
      <c r="Q15" s="629"/>
      <c r="R15" s="630" t="s">
        <v>126</v>
      </c>
      <c r="S15" s="631"/>
      <c r="T15" s="631"/>
      <c r="U15" s="631"/>
      <c r="V15" s="631"/>
      <c r="W15" s="631"/>
      <c r="X15" s="631"/>
      <c r="Y15" s="632"/>
      <c r="Z15" s="633" t="s">
        <v>126</v>
      </c>
      <c r="AA15" s="633"/>
      <c r="AB15" s="633"/>
      <c r="AC15" s="633"/>
      <c r="AD15" s="634" t="s">
        <v>126</v>
      </c>
      <c r="AE15" s="634"/>
      <c r="AF15" s="634"/>
      <c r="AG15" s="634"/>
      <c r="AH15" s="634"/>
      <c r="AI15" s="634"/>
      <c r="AJ15" s="634"/>
      <c r="AK15" s="634"/>
      <c r="AL15" s="635" t="s">
        <v>126</v>
      </c>
      <c r="AM15" s="636"/>
      <c r="AN15" s="636"/>
      <c r="AO15" s="637"/>
      <c r="AP15" s="627" t="s">
        <v>260</v>
      </c>
      <c r="AQ15" s="628"/>
      <c r="AR15" s="628"/>
      <c r="AS15" s="628"/>
      <c r="AT15" s="628"/>
      <c r="AU15" s="628"/>
      <c r="AV15" s="628"/>
      <c r="AW15" s="628"/>
      <c r="AX15" s="628"/>
      <c r="AY15" s="628"/>
      <c r="AZ15" s="628"/>
      <c r="BA15" s="628"/>
      <c r="BB15" s="628"/>
      <c r="BC15" s="628"/>
      <c r="BD15" s="628"/>
      <c r="BE15" s="628"/>
      <c r="BF15" s="629"/>
      <c r="BG15" s="630">
        <v>31757</v>
      </c>
      <c r="BH15" s="631"/>
      <c r="BI15" s="631"/>
      <c r="BJ15" s="631"/>
      <c r="BK15" s="631"/>
      <c r="BL15" s="631"/>
      <c r="BM15" s="631"/>
      <c r="BN15" s="632"/>
      <c r="BO15" s="633">
        <v>4.8</v>
      </c>
      <c r="BP15" s="633"/>
      <c r="BQ15" s="633"/>
      <c r="BR15" s="633"/>
      <c r="BS15" s="634" t="s">
        <v>126</v>
      </c>
      <c r="BT15" s="634"/>
      <c r="BU15" s="634"/>
      <c r="BV15" s="634"/>
      <c r="BW15" s="634"/>
      <c r="BX15" s="634"/>
      <c r="BY15" s="634"/>
      <c r="BZ15" s="634"/>
      <c r="CA15" s="634"/>
      <c r="CB15" s="638"/>
      <c r="CD15" s="645" t="s">
        <v>261</v>
      </c>
      <c r="CE15" s="646"/>
      <c r="CF15" s="646"/>
      <c r="CG15" s="646"/>
      <c r="CH15" s="646"/>
      <c r="CI15" s="646"/>
      <c r="CJ15" s="646"/>
      <c r="CK15" s="646"/>
      <c r="CL15" s="646"/>
      <c r="CM15" s="646"/>
      <c r="CN15" s="646"/>
      <c r="CO15" s="646"/>
      <c r="CP15" s="646"/>
      <c r="CQ15" s="647"/>
      <c r="CR15" s="630">
        <v>675014</v>
      </c>
      <c r="CS15" s="631"/>
      <c r="CT15" s="631"/>
      <c r="CU15" s="631"/>
      <c r="CV15" s="631"/>
      <c r="CW15" s="631"/>
      <c r="CX15" s="631"/>
      <c r="CY15" s="632"/>
      <c r="CZ15" s="633">
        <v>10.4</v>
      </c>
      <c r="DA15" s="633"/>
      <c r="DB15" s="633"/>
      <c r="DC15" s="633"/>
      <c r="DD15" s="639">
        <v>92973</v>
      </c>
      <c r="DE15" s="631"/>
      <c r="DF15" s="631"/>
      <c r="DG15" s="631"/>
      <c r="DH15" s="631"/>
      <c r="DI15" s="631"/>
      <c r="DJ15" s="631"/>
      <c r="DK15" s="631"/>
      <c r="DL15" s="631"/>
      <c r="DM15" s="631"/>
      <c r="DN15" s="631"/>
      <c r="DO15" s="631"/>
      <c r="DP15" s="632"/>
      <c r="DQ15" s="639">
        <v>439792</v>
      </c>
      <c r="DR15" s="631"/>
      <c r="DS15" s="631"/>
      <c r="DT15" s="631"/>
      <c r="DU15" s="631"/>
      <c r="DV15" s="631"/>
      <c r="DW15" s="631"/>
      <c r="DX15" s="631"/>
      <c r="DY15" s="631"/>
      <c r="DZ15" s="631"/>
      <c r="EA15" s="631"/>
      <c r="EB15" s="631"/>
      <c r="EC15" s="640"/>
    </row>
    <row r="16" spans="2:143" ht="11.25" customHeight="1" x14ac:dyDescent="0.15">
      <c r="B16" s="627" t="s">
        <v>262</v>
      </c>
      <c r="C16" s="628"/>
      <c r="D16" s="628"/>
      <c r="E16" s="628"/>
      <c r="F16" s="628"/>
      <c r="G16" s="628"/>
      <c r="H16" s="628"/>
      <c r="I16" s="628"/>
      <c r="J16" s="628"/>
      <c r="K16" s="628"/>
      <c r="L16" s="628"/>
      <c r="M16" s="628"/>
      <c r="N16" s="628"/>
      <c r="O16" s="628"/>
      <c r="P16" s="628"/>
      <c r="Q16" s="629"/>
      <c r="R16" s="630">
        <v>6570</v>
      </c>
      <c r="S16" s="631"/>
      <c r="T16" s="631"/>
      <c r="U16" s="631"/>
      <c r="V16" s="631"/>
      <c r="W16" s="631"/>
      <c r="X16" s="631"/>
      <c r="Y16" s="632"/>
      <c r="Z16" s="633">
        <v>0.1</v>
      </c>
      <c r="AA16" s="633"/>
      <c r="AB16" s="633"/>
      <c r="AC16" s="633"/>
      <c r="AD16" s="634">
        <v>6570</v>
      </c>
      <c r="AE16" s="634"/>
      <c r="AF16" s="634"/>
      <c r="AG16" s="634"/>
      <c r="AH16" s="634"/>
      <c r="AI16" s="634"/>
      <c r="AJ16" s="634"/>
      <c r="AK16" s="634"/>
      <c r="AL16" s="635">
        <v>0.2</v>
      </c>
      <c r="AM16" s="636"/>
      <c r="AN16" s="636"/>
      <c r="AO16" s="637"/>
      <c r="AP16" s="627" t="s">
        <v>263</v>
      </c>
      <c r="AQ16" s="628"/>
      <c r="AR16" s="628"/>
      <c r="AS16" s="628"/>
      <c r="AT16" s="628"/>
      <c r="AU16" s="628"/>
      <c r="AV16" s="628"/>
      <c r="AW16" s="628"/>
      <c r="AX16" s="628"/>
      <c r="AY16" s="628"/>
      <c r="AZ16" s="628"/>
      <c r="BA16" s="628"/>
      <c r="BB16" s="628"/>
      <c r="BC16" s="628"/>
      <c r="BD16" s="628"/>
      <c r="BE16" s="628"/>
      <c r="BF16" s="629"/>
      <c r="BG16" s="630" t="s">
        <v>126</v>
      </c>
      <c r="BH16" s="631"/>
      <c r="BI16" s="631"/>
      <c r="BJ16" s="631"/>
      <c r="BK16" s="631"/>
      <c r="BL16" s="631"/>
      <c r="BM16" s="631"/>
      <c r="BN16" s="632"/>
      <c r="BO16" s="633" t="s">
        <v>126</v>
      </c>
      <c r="BP16" s="633"/>
      <c r="BQ16" s="633"/>
      <c r="BR16" s="633"/>
      <c r="BS16" s="634" t="s">
        <v>126</v>
      </c>
      <c r="BT16" s="634"/>
      <c r="BU16" s="634"/>
      <c r="BV16" s="634"/>
      <c r="BW16" s="634"/>
      <c r="BX16" s="634"/>
      <c r="BY16" s="634"/>
      <c r="BZ16" s="634"/>
      <c r="CA16" s="634"/>
      <c r="CB16" s="638"/>
      <c r="CD16" s="645" t="s">
        <v>264</v>
      </c>
      <c r="CE16" s="646"/>
      <c r="CF16" s="646"/>
      <c r="CG16" s="646"/>
      <c r="CH16" s="646"/>
      <c r="CI16" s="646"/>
      <c r="CJ16" s="646"/>
      <c r="CK16" s="646"/>
      <c r="CL16" s="646"/>
      <c r="CM16" s="646"/>
      <c r="CN16" s="646"/>
      <c r="CO16" s="646"/>
      <c r="CP16" s="646"/>
      <c r="CQ16" s="647"/>
      <c r="CR16" s="630">
        <v>42569</v>
      </c>
      <c r="CS16" s="631"/>
      <c r="CT16" s="631"/>
      <c r="CU16" s="631"/>
      <c r="CV16" s="631"/>
      <c r="CW16" s="631"/>
      <c r="CX16" s="631"/>
      <c r="CY16" s="632"/>
      <c r="CZ16" s="633">
        <v>0.7</v>
      </c>
      <c r="DA16" s="633"/>
      <c r="DB16" s="633"/>
      <c r="DC16" s="633"/>
      <c r="DD16" s="639" t="s">
        <v>126</v>
      </c>
      <c r="DE16" s="631"/>
      <c r="DF16" s="631"/>
      <c r="DG16" s="631"/>
      <c r="DH16" s="631"/>
      <c r="DI16" s="631"/>
      <c r="DJ16" s="631"/>
      <c r="DK16" s="631"/>
      <c r="DL16" s="631"/>
      <c r="DM16" s="631"/>
      <c r="DN16" s="631"/>
      <c r="DO16" s="631"/>
      <c r="DP16" s="632"/>
      <c r="DQ16" s="639">
        <v>40052</v>
      </c>
      <c r="DR16" s="631"/>
      <c r="DS16" s="631"/>
      <c r="DT16" s="631"/>
      <c r="DU16" s="631"/>
      <c r="DV16" s="631"/>
      <c r="DW16" s="631"/>
      <c r="DX16" s="631"/>
      <c r="DY16" s="631"/>
      <c r="DZ16" s="631"/>
      <c r="EA16" s="631"/>
      <c r="EB16" s="631"/>
      <c r="EC16" s="640"/>
    </row>
    <row r="17" spans="2:133" ht="11.25" customHeight="1" x14ac:dyDescent="0.15">
      <c r="B17" s="627" t="s">
        <v>265</v>
      </c>
      <c r="C17" s="628"/>
      <c r="D17" s="628"/>
      <c r="E17" s="628"/>
      <c r="F17" s="628"/>
      <c r="G17" s="628"/>
      <c r="H17" s="628"/>
      <c r="I17" s="628"/>
      <c r="J17" s="628"/>
      <c r="K17" s="628"/>
      <c r="L17" s="628"/>
      <c r="M17" s="628"/>
      <c r="N17" s="628"/>
      <c r="O17" s="628"/>
      <c r="P17" s="628"/>
      <c r="Q17" s="629"/>
      <c r="R17" s="630">
        <v>10048</v>
      </c>
      <c r="S17" s="631"/>
      <c r="T17" s="631"/>
      <c r="U17" s="631"/>
      <c r="V17" s="631"/>
      <c r="W17" s="631"/>
      <c r="X17" s="631"/>
      <c r="Y17" s="632"/>
      <c r="Z17" s="633">
        <v>0.1</v>
      </c>
      <c r="AA17" s="633"/>
      <c r="AB17" s="633"/>
      <c r="AC17" s="633"/>
      <c r="AD17" s="634">
        <v>10048</v>
      </c>
      <c r="AE17" s="634"/>
      <c r="AF17" s="634"/>
      <c r="AG17" s="634"/>
      <c r="AH17" s="634"/>
      <c r="AI17" s="634"/>
      <c r="AJ17" s="634"/>
      <c r="AK17" s="634"/>
      <c r="AL17" s="635">
        <v>0.4</v>
      </c>
      <c r="AM17" s="636"/>
      <c r="AN17" s="636"/>
      <c r="AO17" s="637"/>
      <c r="AP17" s="627" t="s">
        <v>266</v>
      </c>
      <c r="AQ17" s="628"/>
      <c r="AR17" s="628"/>
      <c r="AS17" s="628"/>
      <c r="AT17" s="628"/>
      <c r="AU17" s="628"/>
      <c r="AV17" s="628"/>
      <c r="AW17" s="628"/>
      <c r="AX17" s="628"/>
      <c r="AY17" s="628"/>
      <c r="AZ17" s="628"/>
      <c r="BA17" s="628"/>
      <c r="BB17" s="628"/>
      <c r="BC17" s="628"/>
      <c r="BD17" s="628"/>
      <c r="BE17" s="628"/>
      <c r="BF17" s="629"/>
      <c r="BG17" s="630" t="s">
        <v>126</v>
      </c>
      <c r="BH17" s="631"/>
      <c r="BI17" s="631"/>
      <c r="BJ17" s="631"/>
      <c r="BK17" s="631"/>
      <c r="BL17" s="631"/>
      <c r="BM17" s="631"/>
      <c r="BN17" s="632"/>
      <c r="BO17" s="633" t="s">
        <v>126</v>
      </c>
      <c r="BP17" s="633"/>
      <c r="BQ17" s="633"/>
      <c r="BR17" s="633"/>
      <c r="BS17" s="634" t="s">
        <v>126</v>
      </c>
      <c r="BT17" s="634"/>
      <c r="BU17" s="634"/>
      <c r="BV17" s="634"/>
      <c r="BW17" s="634"/>
      <c r="BX17" s="634"/>
      <c r="BY17" s="634"/>
      <c r="BZ17" s="634"/>
      <c r="CA17" s="634"/>
      <c r="CB17" s="638"/>
      <c r="CD17" s="645" t="s">
        <v>267</v>
      </c>
      <c r="CE17" s="646"/>
      <c r="CF17" s="646"/>
      <c r="CG17" s="646"/>
      <c r="CH17" s="646"/>
      <c r="CI17" s="646"/>
      <c r="CJ17" s="646"/>
      <c r="CK17" s="646"/>
      <c r="CL17" s="646"/>
      <c r="CM17" s="646"/>
      <c r="CN17" s="646"/>
      <c r="CO17" s="646"/>
      <c r="CP17" s="646"/>
      <c r="CQ17" s="647"/>
      <c r="CR17" s="630">
        <v>455372</v>
      </c>
      <c r="CS17" s="631"/>
      <c r="CT17" s="631"/>
      <c r="CU17" s="631"/>
      <c r="CV17" s="631"/>
      <c r="CW17" s="631"/>
      <c r="CX17" s="631"/>
      <c r="CY17" s="632"/>
      <c r="CZ17" s="633">
        <v>7</v>
      </c>
      <c r="DA17" s="633"/>
      <c r="DB17" s="633"/>
      <c r="DC17" s="633"/>
      <c r="DD17" s="639" t="s">
        <v>126</v>
      </c>
      <c r="DE17" s="631"/>
      <c r="DF17" s="631"/>
      <c r="DG17" s="631"/>
      <c r="DH17" s="631"/>
      <c r="DI17" s="631"/>
      <c r="DJ17" s="631"/>
      <c r="DK17" s="631"/>
      <c r="DL17" s="631"/>
      <c r="DM17" s="631"/>
      <c r="DN17" s="631"/>
      <c r="DO17" s="631"/>
      <c r="DP17" s="632"/>
      <c r="DQ17" s="639">
        <v>341557</v>
      </c>
      <c r="DR17" s="631"/>
      <c r="DS17" s="631"/>
      <c r="DT17" s="631"/>
      <c r="DU17" s="631"/>
      <c r="DV17" s="631"/>
      <c r="DW17" s="631"/>
      <c r="DX17" s="631"/>
      <c r="DY17" s="631"/>
      <c r="DZ17" s="631"/>
      <c r="EA17" s="631"/>
      <c r="EB17" s="631"/>
      <c r="EC17" s="640"/>
    </row>
    <row r="18" spans="2:133" ht="11.25" customHeight="1" x14ac:dyDescent="0.15">
      <c r="B18" s="627" t="s">
        <v>268</v>
      </c>
      <c r="C18" s="628"/>
      <c r="D18" s="628"/>
      <c r="E18" s="628"/>
      <c r="F18" s="628"/>
      <c r="G18" s="628"/>
      <c r="H18" s="628"/>
      <c r="I18" s="628"/>
      <c r="J18" s="628"/>
      <c r="K18" s="628"/>
      <c r="L18" s="628"/>
      <c r="M18" s="628"/>
      <c r="N18" s="628"/>
      <c r="O18" s="628"/>
      <c r="P18" s="628"/>
      <c r="Q18" s="629"/>
      <c r="R18" s="630">
        <v>18667</v>
      </c>
      <c r="S18" s="631"/>
      <c r="T18" s="631"/>
      <c r="U18" s="631"/>
      <c r="V18" s="631"/>
      <c r="W18" s="631"/>
      <c r="X18" s="631"/>
      <c r="Y18" s="632"/>
      <c r="Z18" s="633">
        <v>0.3</v>
      </c>
      <c r="AA18" s="633"/>
      <c r="AB18" s="633"/>
      <c r="AC18" s="633"/>
      <c r="AD18" s="634">
        <v>18667</v>
      </c>
      <c r="AE18" s="634"/>
      <c r="AF18" s="634"/>
      <c r="AG18" s="634"/>
      <c r="AH18" s="634"/>
      <c r="AI18" s="634"/>
      <c r="AJ18" s="634"/>
      <c r="AK18" s="634"/>
      <c r="AL18" s="635">
        <v>0.69999998807907104</v>
      </c>
      <c r="AM18" s="636"/>
      <c r="AN18" s="636"/>
      <c r="AO18" s="637"/>
      <c r="AP18" s="627" t="s">
        <v>269</v>
      </c>
      <c r="AQ18" s="628"/>
      <c r="AR18" s="628"/>
      <c r="AS18" s="628"/>
      <c r="AT18" s="628"/>
      <c r="AU18" s="628"/>
      <c r="AV18" s="628"/>
      <c r="AW18" s="628"/>
      <c r="AX18" s="628"/>
      <c r="AY18" s="628"/>
      <c r="AZ18" s="628"/>
      <c r="BA18" s="628"/>
      <c r="BB18" s="628"/>
      <c r="BC18" s="628"/>
      <c r="BD18" s="628"/>
      <c r="BE18" s="628"/>
      <c r="BF18" s="629"/>
      <c r="BG18" s="630" t="s">
        <v>126</v>
      </c>
      <c r="BH18" s="631"/>
      <c r="BI18" s="631"/>
      <c r="BJ18" s="631"/>
      <c r="BK18" s="631"/>
      <c r="BL18" s="631"/>
      <c r="BM18" s="631"/>
      <c r="BN18" s="632"/>
      <c r="BO18" s="633" t="s">
        <v>126</v>
      </c>
      <c r="BP18" s="633"/>
      <c r="BQ18" s="633"/>
      <c r="BR18" s="633"/>
      <c r="BS18" s="634" t="s">
        <v>126</v>
      </c>
      <c r="BT18" s="634"/>
      <c r="BU18" s="634"/>
      <c r="BV18" s="634"/>
      <c r="BW18" s="634"/>
      <c r="BX18" s="634"/>
      <c r="BY18" s="634"/>
      <c r="BZ18" s="634"/>
      <c r="CA18" s="634"/>
      <c r="CB18" s="638"/>
      <c r="CD18" s="645" t="s">
        <v>270</v>
      </c>
      <c r="CE18" s="646"/>
      <c r="CF18" s="646"/>
      <c r="CG18" s="646"/>
      <c r="CH18" s="646"/>
      <c r="CI18" s="646"/>
      <c r="CJ18" s="646"/>
      <c r="CK18" s="646"/>
      <c r="CL18" s="646"/>
      <c r="CM18" s="646"/>
      <c r="CN18" s="646"/>
      <c r="CO18" s="646"/>
      <c r="CP18" s="646"/>
      <c r="CQ18" s="647"/>
      <c r="CR18" s="630" t="s">
        <v>126</v>
      </c>
      <c r="CS18" s="631"/>
      <c r="CT18" s="631"/>
      <c r="CU18" s="631"/>
      <c r="CV18" s="631"/>
      <c r="CW18" s="631"/>
      <c r="CX18" s="631"/>
      <c r="CY18" s="632"/>
      <c r="CZ18" s="633" t="s">
        <v>126</v>
      </c>
      <c r="DA18" s="633"/>
      <c r="DB18" s="633"/>
      <c r="DC18" s="633"/>
      <c r="DD18" s="639" t="s">
        <v>126</v>
      </c>
      <c r="DE18" s="631"/>
      <c r="DF18" s="631"/>
      <c r="DG18" s="631"/>
      <c r="DH18" s="631"/>
      <c r="DI18" s="631"/>
      <c r="DJ18" s="631"/>
      <c r="DK18" s="631"/>
      <c r="DL18" s="631"/>
      <c r="DM18" s="631"/>
      <c r="DN18" s="631"/>
      <c r="DO18" s="631"/>
      <c r="DP18" s="632"/>
      <c r="DQ18" s="639" t="s">
        <v>126</v>
      </c>
      <c r="DR18" s="631"/>
      <c r="DS18" s="631"/>
      <c r="DT18" s="631"/>
      <c r="DU18" s="631"/>
      <c r="DV18" s="631"/>
      <c r="DW18" s="631"/>
      <c r="DX18" s="631"/>
      <c r="DY18" s="631"/>
      <c r="DZ18" s="631"/>
      <c r="EA18" s="631"/>
      <c r="EB18" s="631"/>
      <c r="EC18" s="640"/>
    </row>
    <row r="19" spans="2:133" ht="11.25" customHeight="1" x14ac:dyDescent="0.15">
      <c r="B19" s="627" t="s">
        <v>271</v>
      </c>
      <c r="C19" s="628"/>
      <c r="D19" s="628"/>
      <c r="E19" s="628"/>
      <c r="F19" s="628"/>
      <c r="G19" s="628"/>
      <c r="H19" s="628"/>
      <c r="I19" s="628"/>
      <c r="J19" s="628"/>
      <c r="K19" s="628"/>
      <c r="L19" s="628"/>
      <c r="M19" s="628"/>
      <c r="N19" s="628"/>
      <c r="O19" s="628"/>
      <c r="P19" s="628"/>
      <c r="Q19" s="629"/>
      <c r="R19" s="630">
        <v>3044</v>
      </c>
      <c r="S19" s="631"/>
      <c r="T19" s="631"/>
      <c r="U19" s="631"/>
      <c r="V19" s="631"/>
      <c r="W19" s="631"/>
      <c r="X19" s="631"/>
      <c r="Y19" s="632"/>
      <c r="Z19" s="633">
        <v>0</v>
      </c>
      <c r="AA19" s="633"/>
      <c r="AB19" s="633"/>
      <c r="AC19" s="633"/>
      <c r="AD19" s="634">
        <v>3044</v>
      </c>
      <c r="AE19" s="634"/>
      <c r="AF19" s="634"/>
      <c r="AG19" s="634"/>
      <c r="AH19" s="634"/>
      <c r="AI19" s="634"/>
      <c r="AJ19" s="634"/>
      <c r="AK19" s="634"/>
      <c r="AL19" s="635">
        <v>0.1</v>
      </c>
      <c r="AM19" s="636"/>
      <c r="AN19" s="636"/>
      <c r="AO19" s="637"/>
      <c r="AP19" s="627" t="s">
        <v>272</v>
      </c>
      <c r="AQ19" s="628"/>
      <c r="AR19" s="628"/>
      <c r="AS19" s="628"/>
      <c r="AT19" s="628"/>
      <c r="AU19" s="628"/>
      <c r="AV19" s="628"/>
      <c r="AW19" s="628"/>
      <c r="AX19" s="628"/>
      <c r="AY19" s="628"/>
      <c r="AZ19" s="628"/>
      <c r="BA19" s="628"/>
      <c r="BB19" s="628"/>
      <c r="BC19" s="628"/>
      <c r="BD19" s="628"/>
      <c r="BE19" s="628"/>
      <c r="BF19" s="629"/>
      <c r="BG19" s="630" t="s">
        <v>126</v>
      </c>
      <c r="BH19" s="631"/>
      <c r="BI19" s="631"/>
      <c r="BJ19" s="631"/>
      <c r="BK19" s="631"/>
      <c r="BL19" s="631"/>
      <c r="BM19" s="631"/>
      <c r="BN19" s="632"/>
      <c r="BO19" s="633" t="s">
        <v>126</v>
      </c>
      <c r="BP19" s="633"/>
      <c r="BQ19" s="633"/>
      <c r="BR19" s="633"/>
      <c r="BS19" s="634" t="s">
        <v>126</v>
      </c>
      <c r="BT19" s="634"/>
      <c r="BU19" s="634"/>
      <c r="BV19" s="634"/>
      <c r="BW19" s="634"/>
      <c r="BX19" s="634"/>
      <c r="BY19" s="634"/>
      <c r="BZ19" s="634"/>
      <c r="CA19" s="634"/>
      <c r="CB19" s="638"/>
      <c r="CD19" s="645" t="s">
        <v>273</v>
      </c>
      <c r="CE19" s="646"/>
      <c r="CF19" s="646"/>
      <c r="CG19" s="646"/>
      <c r="CH19" s="646"/>
      <c r="CI19" s="646"/>
      <c r="CJ19" s="646"/>
      <c r="CK19" s="646"/>
      <c r="CL19" s="646"/>
      <c r="CM19" s="646"/>
      <c r="CN19" s="646"/>
      <c r="CO19" s="646"/>
      <c r="CP19" s="646"/>
      <c r="CQ19" s="647"/>
      <c r="CR19" s="630" t="s">
        <v>126</v>
      </c>
      <c r="CS19" s="631"/>
      <c r="CT19" s="631"/>
      <c r="CU19" s="631"/>
      <c r="CV19" s="631"/>
      <c r="CW19" s="631"/>
      <c r="CX19" s="631"/>
      <c r="CY19" s="632"/>
      <c r="CZ19" s="633" t="s">
        <v>126</v>
      </c>
      <c r="DA19" s="633"/>
      <c r="DB19" s="633"/>
      <c r="DC19" s="633"/>
      <c r="DD19" s="639" t="s">
        <v>126</v>
      </c>
      <c r="DE19" s="631"/>
      <c r="DF19" s="631"/>
      <c r="DG19" s="631"/>
      <c r="DH19" s="631"/>
      <c r="DI19" s="631"/>
      <c r="DJ19" s="631"/>
      <c r="DK19" s="631"/>
      <c r="DL19" s="631"/>
      <c r="DM19" s="631"/>
      <c r="DN19" s="631"/>
      <c r="DO19" s="631"/>
      <c r="DP19" s="632"/>
      <c r="DQ19" s="639" t="s">
        <v>126</v>
      </c>
      <c r="DR19" s="631"/>
      <c r="DS19" s="631"/>
      <c r="DT19" s="631"/>
      <c r="DU19" s="631"/>
      <c r="DV19" s="631"/>
      <c r="DW19" s="631"/>
      <c r="DX19" s="631"/>
      <c r="DY19" s="631"/>
      <c r="DZ19" s="631"/>
      <c r="EA19" s="631"/>
      <c r="EB19" s="631"/>
      <c r="EC19" s="640"/>
    </row>
    <row r="20" spans="2:133" ht="11.25" customHeight="1" x14ac:dyDescent="0.15">
      <c r="B20" s="627" t="s">
        <v>274</v>
      </c>
      <c r="C20" s="628"/>
      <c r="D20" s="628"/>
      <c r="E20" s="628"/>
      <c r="F20" s="628"/>
      <c r="G20" s="628"/>
      <c r="H20" s="628"/>
      <c r="I20" s="628"/>
      <c r="J20" s="628"/>
      <c r="K20" s="628"/>
      <c r="L20" s="628"/>
      <c r="M20" s="628"/>
      <c r="N20" s="628"/>
      <c r="O20" s="628"/>
      <c r="P20" s="628"/>
      <c r="Q20" s="629"/>
      <c r="R20" s="630">
        <v>1824</v>
      </c>
      <c r="S20" s="631"/>
      <c r="T20" s="631"/>
      <c r="U20" s="631"/>
      <c r="V20" s="631"/>
      <c r="W20" s="631"/>
      <c r="X20" s="631"/>
      <c r="Y20" s="632"/>
      <c r="Z20" s="633">
        <v>0</v>
      </c>
      <c r="AA20" s="633"/>
      <c r="AB20" s="633"/>
      <c r="AC20" s="633"/>
      <c r="AD20" s="634">
        <v>1824</v>
      </c>
      <c r="AE20" s="634"/>
      <c r="AF20" s="634"/>
      <c r="AG20" s="634"/>
      <c r="AH20" s="634"/>
      <c r="AI20" s="634"/>
      <c r="AJ20" s="634"/>
      <c r="AK20" s="634"/>
      <c r="AL20" s="635">
        <v>0.1</v>
      </c>
      <c r="AM20" s="636"/>
      <c r="AN20" s="636"/>
      <c r="AO20" s="637"/>
      <c r="AP20" s="627" t="s">
        <v>275</v>
      </c>
      <c r="AQ20" s="628"/>
      <c r="AR20" s="628"/>
      <c r="AS20" s="628"/>
      <c r="AT20" s="628"/>
      <c r="AU20" s="628"/>
      <c r="AV20" s="628"/>
      <c r="AW20" s="628"/>
      <c r="AX20" s="628"/>
      <c r="AY20" s="628"/>
      <c r="AZ20" s="628"/>
      <c r="BA20" s="628"/>
      <c r="BB20" s="628"/>
      <c r="BC20" s="628"/>
      <c r="BD20" s="628"/>
      <c r="BE20" s="628"/>
      <c r="BF20" s="629"/>
      <c r="BG20" s="630" t="s">
        <v>126</v>
      </c>
      <c r="BH20" s="631"/>
      <c r="BI20" s="631"/>
      <c r="BJ20" s="631"/>
      <c r="BK20" s="631"/>
      <c r="BL20" s="631"/>
      <c r="BM20" s="631"/>
      <c r="BN20" s="632"/>
      <c r="BO20" s="633" t="s">
        <v>126</v>
      </c>
      <c r="BP20" s="633"/>
      <c r="BQ20" s="633"/>
      <c r="BR20" s="633"/>
      <c r="BS20" s="634" t="s">
        <v>126</v>
      </c>
      <c r="BT20" s="634"/>
      <c r="BU20" s="634"/>
      <c r="BV20" s="634"/>
      <c r="BW20" s="634"/>
      <c r="BX20" s="634"/>
      <c r="BY20" s="634"/>
      <c r="BZ20" s="634"/>
      <c r="CA20" s="634"/>
      <c r="CB20" s="638"/>
      <c r="CD20" s="645" t="s">
        <v>276</v>
      </c>
      <c r="CE20" s="646"/>
      <c r="CF20" s="646"/>
      <c r="CG20" s="646"/>
      <c r="CH20" s="646"/>
      <c r="CI20" s="646"/>
      <c r="CJ20" s="646"/>
      <c r="CK20" s="646"/>
      <c r="CL20" s="646"/>
      <c r="CM20" s="646"/>
      <c r="CN20" s="646"/>
      <c r="CO20" s="646"/>
      <c r="CP20" s="646"/>
      <c r="CQ20" s="647"/>
      <c r="CR20" s="630">
        <v>6499652</v>
      </c>
      <c r="CS20" s="631"/>
      <c r="CT20" s="631"/>
      <c r="CU20" s="631"/>
      <c r="CV20" s="631"/>
      <c r="CW20" s="631"/>
      <c r="CX20" s="631"/>
      <c r="CY20" s="632"/>
      <c r="CZ20" s="633">
        <v>100</v>
      </c>
      <c r="DA20" s="633"/>
      <c r="DB20" s="633"/>
      <c r="DC20" s="633"/>
      <c r="DD20" s="639">
        <v>1156488</v>
      </c>
      <c r="DE20" s="631"/>
      <c r="DF20" s="631"/>
      <c r="DG20" s="631"/>
      <c r="DH20" s="631"/>
      <c r="DI20" s="631"/>
      <c r="DJ20" s="631"/>
      <c r="DK20" s="631"/>
      <c r="DL20" s="631"/>
      <c r="DM20" s="631"/>
      <c r="DN20" s="631"/>
      <c r="DO20" s="631"/>
      <c r="DP20" s="632"/>
      <c r="DQ20" s="639">
        <v>3922216</v>
      </c>
      <c r="DR20" s="631"/>
      <c r="DS20" s="631"/>
      <c r="DT20" s="631"/>
      <c r="DU20" s="631"/>
      <c r="DV20" s="631"/>
      <c r="DW20" s="631"/>
      <c r="DX20" s="631"/>
      <c r="DY20" s="631"/>
      <c r="DZ20" s="631"/>
      <c r="EA20" s="631"/>
      <c r="EB20" s="631"/>
      <c r="EC20" s="640"/>
    </row>
    <row r="21" spans="2:133" ht="11.25" customHeight="1" x14ac:dyDescent="0.15">
      <c r="B21" s="627" t="s">
        <v>277</v>
      </c>
      <c r="C21" s="628"/>
      <c r="D21" s="628"/>
      <c r="E21" s="628"/>
      <c r="F21" s="628"/>
      <c r="G21" s="628"/>
      <c r="H21" s="628"/>
      <c r="I21" s="628"/>
      <c r="J21" s="628"/>
      <c r="K21" s="628"/>
      <c r="L21" s="628"/>
      <c r="M21" s="628"/>
      <c r="N21" s="628"/>
      <c r="O21" s="628"/>
      <c r="P21" s="628"/>
      <c r="Q21" s="629"/>
      <c r="R21" s="630">
        <v>245</v>
      </c>
      <c r="S21" s="631"/>
      <c r="T21" s="631"/>
      <c r="U21" s="631"/>
      <c r="V21" s="631"/>
      <c r="W21" s="631"/>
      <c r="X21" s="631"/>
      <c r="Y21" s="632"/>
      <c r="Z21" s="633">
        <v>0</v>
      </c>
      <c r="AA21" s="633"/>
      <c r="AB21" s="633"/>
      <c r="AC21" s="633"/>
      <c r="AD21" s="634">
        <v>245</v>
      </c>
      <c r="AE21" s="634"/>
      <c r="AF21" s="634"/>
      <c r="AG21" s="634"/>
      <c r="AH21" s="634"/>
      <c r="AI21" s="634"/>
      <c r="AJ21" s="634"/>
      <c r="AK21" s="634"/>
      <c r="AL21" s="635">
        <v>0</v>
      </c>
      <c r="AM21" s="636"/>
      <c r="AN21" s="636"/>
      <c r="AO21" s="637"/>
      <c r="AP21" s="649" t="s">
        <v>278</v>
      </c>
      <c r="AQ21" s="650"/>
      <c r="AR21" s="650"/>
      <c r="AS21" s="650"/>
      <c r="AT21" s="650"/>
      <c r="AU21" s="650"/>
      <c r="AV21" s="650"/>
      <c r="AW21" s="650"/>
      <c r="AX21" s="650"/>
      <c r="AY21" s="650"/>
      <c r="AZ21" s="650"/>
      <c r="BA21" s="650"/>
      <c r="BB21" s="650"/>
      <c r="BC21" s="650"/>
      <c r="BD21" s="650"/>
      <c r="BE21" s="650"/>
      <c r="BF21" s="651"/>
      <c r="BG21" s="630" t="s">
        <v>126</v>
      </c>
      <c r="BH21" s="631"/>
      <c r="BI21" s="631"/>
      <c r="BJ21" s="631"/>
      <c r="BK21" s="631"/>
      <c r="BL21" s="631"/>
      <c r="BM21" s="631"/>
      <c r="BN21" s="632"/>
      <c r="BO21" s="633" t="s">
        <v>126</v>
      </c>
      <c r="BP21" s="633"/>
      <c r="BQ21" s="633"/>
      <c r="BR21" s="633"/>
      <c r="BS21" s="634" t="s">
        <v>126</v>
      </c>
      <c r="BT21" s="634"/>
      <c r="BU21" s="634"/>
      <c r="BV21" s="634"/>
      <c r="BW21" s="634"/>
      <c r="BX21" s="634"/>
      <c r="BY21" s="634"/>
      <c r="BZ21" s="634"/>
      <c r="CA21" s="634"/>
      <c r="CB21" s="638"/>
      <c r="CD21" s="658"/>
      <c r="CE21" s="659"/>
      <c r="CF21" s="659"/>
      <c r="CG21" s="659"/>
      <c r="CH21" s="659"/>
      <c r="CI21" s="659"/>
      <c r="CJ21" s="659"/>
      <c r="CK21" s="659"/>
      <c r="CL21" s="659"/>
      <c r="CM21" s="659"/>
      <c r="CN21" s="659"/>
      <c r="CO21" s="659"/>
      <c r="CP21" s="659"/>
      <c r="CQ21" s="660"/>
      <c r="CR21" s="661"/>
      <c r="CS21" s="653"/>
      <c r="CT21" s="653"/>
      <c r="CU21" s="653"/>
      <c r="CV21" s="653"/>
      <c r="CW21" s="653"/>
      <c r="CX21" s="653"/>
      <c r="CY21" s="662"/>
      <c r="CZ21" s="663"/>
      <c r="DA21" s="663"/>
      <c r="DB21" s="663"/>
      <c r="DC21" s="663"/>
      <c r="DD21" s="652"/>
      <c r="DE21" s="653"/>
      <c r="DF21" s="653"/>
      <c r="DG21" s="653"/>
      <c r="DH21" s="653"/>
      <c r="DI21" s="653"/>
      <c r="DJ21" s="653"/>
      <c r="DK21" s="653"/>
      <c r="DL21" s="653"/>
      <c r="DM21" s="653"/>
      <c r="DN21" s="653"/>
      <c r="DO21" s="653"/>
      <c r="DP21" s="662"/>
      <c r="DQ21" s="652"/>
      <c r="DR21" s="653"/>
      <c r="DS21" s="653"/>
      <c r="DT21" s="653"/>
      <c r="DU21" s="653"/>
      <c r="DV21" s="653"/>
      <c r="DW21" s="653"/>
      <c r="DX21" s="653"/>
      <c r="DY21" s="653"/>
      <c r="DZ21" s="653"/>
      <c r="EA21" s="653"/>
      <c r="EB21" s="653"/>
      <c r="EC21" s="654"/>
    </row>
    <row r="22" spans="2:133" ht="11.25" customHeight="1" x14ac:dyDescent="0.15">
      <c r="B22" s="655" t="s">
        <v>279</v>
      </c>
      <c r="C22" s="656"/>
      <c r="D22" s="656"/>
      <c r="E22" s="656"/>
      <c r="F22" s="656"/>
      <c r="G22" s="656"/>
      <c r="H22" s="656"/>
      <c r="I22" s="656"/>
      <c r="J22" s="656"/>
      <c r="K22" s="656"/>
      <c r="L22" s="656"/>
      <c r="M22" s="656"/>
      <c r="N22" s="656"/>
      <c r="O22" s="656"/>
      <c r="P22" s="656"/>
      <c r="Q22" s="657"/>
      <c r="R22" s="630">
        <v>13554</v>
      </c>
      <c r="S22" s="631"/>
      <c r="T22" s="631"/>
      <c r="U22" s="631"/>
      <c r="V22" s="631"/>
      <c r="W22" s="631"/>
      <c r="X22" s="631"/>
      <c r="Y22" s="632"/>
      <c r="Z22" s="633">
        <v>0.2</v>
      </c>
      <c r="AA22" s="633"/>
      <c r="AB22" s="633"/>
      <c r="AC22" s="633"/>
      <c r="AD22" s="634">
        <v>13554</v>
      </c>
      <c r="AE22" s="634"/>
      <c r="AF22" s="634"/>
      <c r="AG22" s="634"/>
      <c r="AH22" s="634"/>
      <c r="AI22" s="634"/>
      <c r="AJ22" s="634"/>
      <c r="AK22" s="634"/>
      <c r="AL22" s="635">
        <v>0.5</v>
      </c>
      <c r="AM22" s="636"/>
      <c r="AN22" s="636"/>
      <c r="AO22" s="637"/>
      <c r="AP22" s="649" t="s">
        <v>280</v>
      </c>
      <c r="AQ22" s="650"/>
      <c r="AR22" s="650"/>
      <c r="AS22" s="650"/>
      <c r="AT22" s="650"/>
      <c r="AU22" s="650"/>
      <c r="AV22" s="650"/>
      <c r="AW22" s="650"/>
      <c r="AX22" s="650"/>
      <c r="AY22" s="650"/>
      <c r="AZ22" s="650"/>
      <c r="BA22" s="650"/>
      <c r="BB22" s="650"/>
      <c r="BC22" s="650"/>
      <c r="BD22" s="650"/>
      <c r="BE22" s="650"/>
      <c r="BF22" s="651"/>
      <c r="BG22" s="630" t="s">
        <v>126</v>
      </c>
      <c r="BH22" s="631"/>
      <c r="BI22" s="631"/>
      <c r="BJ22" s="631"/>
      <c r="BK22" s="631"/>
      <c r="BL22" s="631"/>
      <c r="BM22" s="631"/>
      <c r="BN22" s="632"/>
      <c r="BO22" s="633" t="s">
        <v>126</v>
      </c>
      <c r="BP22" s="633"/>
      <c r="BQ22" s="633"/>
      <c r="BR22" s="633"/>
      <c r="BS22" s="634" t="s">
        <v>126</v>
      </c>
      <c r="BT22" s="634"/>
      <c r="BU22" s="634"/>
      <c r="BV22" s="634"/>
      <c r="BW22" s="634"/>
      <c r="BX22" s="634"/>
      <c r="BY22" s="634"/>
      <c r="BZ22" s="634"/>
      <c r="CA22" s="634"/>
      <c r="CB22" s="638"/>
      <c r="CD22" s="612" t="s">
        <v>281</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282</v>
      </c>
      <c r="C23" s="628"/>
      <c r="D23" s="628"/>
      <c r="E23" s="628"/>
      <c r="F23" s="628"/>
      <c r="G23" s="628"/>
      <c r="H23" s="628"/>
      <c r="I23" s="628"/>
      <c r="J23" s="628"/>
      <c r="K23" s="628"/>
      <c r="L23" s="628"/>
      <c r="M23" s="628"/>
      <c r="N23" s="628"/>
      <c r="O23" s="628"/>
      <c r="P23" s="628"/>
      <c r="Q23" s="629"/>
      <c r="R23" s="630">
        <v>2086142</v>
      </c>
      <c r="S23" s="631"/>
      <c r="T23" s="631"/>
      <c r="U23" s="631"/>
      <c r="V23" s="631"/>
      <c r="W23" s="631"/>
      <c r="X23" s="631"/>
      <c r="Y23" s="632"/>
      <c r="Z23" s="633">
        <v>30</v>
      </c>
      <c r="AA23" s="633"/>
      <c r="AB23" s="633"/>
      <c r="AC23" s="633"/>
      <c r="AD23" s="634">
        <v>1884935</v>
      </c>
      <c r="AE23" s="634"/>
      <c r="AF23" s="634"/>
      <c r="AG23" s="634"/>
      <c r="AH23" s="634"/>
      <c r="AI23" s="634"/>
      <c r="AJ23" s="634"/>
      <c r="AK23" s="634"/>
      <c r="AL23" s="635">
        <v>67.3</v>
      </c>
      <c r="AM23" s="636"/>
      <c r="AN23" s="636"/>
      <c r="AO23" s="637"/>
      <c r="AP23" s="649" t="s">
        <v>283</v>
      </c>
      <c r="AQ23" s="650"/>
      <c r="AR23" s="650"/>
      <c r="AS23" s="650"/>
      <c r="AT23" s="650"/>
      <c r="AU23" s="650"/>
      <c r="AV23" s="650"/>
      <c r="AW23" s="650"/>
      <c r="AX23" s="650"/>
      <c r="AY23" s="650"/>
      <c r="AZ23" s="650"/>
      <c r="BA23" s="650"/>
      <c r="BB23" s="650"/>
      <c r="BC23" s="650"/>
      <c r="BD23" s="650"/>
      <c r="BE23" s="650"/>
      <c r="BF23" s="651"/>
      <c r="BG23" s="630" t="s">
        <v>126</v>
      </c>
      <c r="BH23" s="631"/>
      <c r="BI23" s="631"/>
      <c r="BJ23" s="631"/>
      <c r="BK23" s="631"/>
      <c r="BL23" s="631"/>
      <c r="BM23" s="631"/>
      <c r="BN23" s="632"/>
      <c r="BO23" s="633" t="s">
        <v>126</v>
      </c>
      <c r="BP23" s="633"/>
      <c r="BQ23" s="633"/>
      <c r="BR23" s="633"/>
      <c r="BS23" s="634" t="s">
        <v>126</v>
      </c>
      <c r="BT23" s="634"/>
      <c r="BU23" s="634"/>
      <c r="BV23" s="634"/>
      <c r="BW23" s="634"/>
      <c r="BX23" s="634"/>
      <c r="BY23" s="634"/>
      <c r="BZ23" s="634"/>
      <c r="CA23" s="634"/>
      <c r="CB23" s="638"/>
      <c r="CD23" s="612" t="s">
        <v>223</v>
      </c>
      <c r="CE23" s="613"/>
      <c r="CF23" s="613"/>
      <c r="CG23" s="613"/>
      <c r="CH23" s="613"/>
      <c r="CI23" s="613"/>
      <c r="CJ23" s="613"/>
      <c r="CK23" s="613"/>
      <c r="CL23" s="613"/>
      <c r="CM23" s="613"/>
      <c r="CN23" s="613"/>
      <c r="CO23" s="613"/>
      <c r="CP23" s="613"/>
      <c r="CQ23" s="614"/>
      <c r="CR23" s="612" t="s">
        <v>284</v>
      </c>
      <c r="CS23" s="613"/>
      <c r="CT23" s="613"/>
      <c r="CU23" s="613"/>
      <c r="CV23" s="613"/>
      <c r="CW23" s="613"/>
      <c r="CX23" s="613"/>
      <c r="CY23" s="614"/>
      <c r="CZ23" s="612" t="s">
        <v>285</v>
      </c>
      <c r="DA23" s="613"/>
      <c r="DB23" s="613"/>
      <c r="DC23" s="614"/>
      <c r="DD23" s="612" t="s">
        <v>286</v>
      </c>
      <c r="DE23" s="613"/>
      <c r="DF23" s="613"/>
      <c r="DG23" s="613"/>
      <c r="DH23" s="613"/>
      <c r="DI23" s="613"/>
      <c r="DJ23" s="613"/>
      <c r="DK23" s="614"/>
      <c r="DL23" s="664" t="s">
        <v>287</v>
      </c>
      <c r="DM23" s="665"/>
      <c r="DN23" s="665"/>
      <c r="DO23" s="665"/>
      <c r="DP23" s="665"/>
      <c r="DQ23" s="665"/>
      <c r="DR23" s="665"/>
      <c r="DS23" s="665"/>
      <c r="DT23" s="665"/>
      <c r="DU23" s="665"/>
      <c r="DV23" s="666"/>
      <c r="DW23" s="612" t="s">
        <v>288</v>
      </c>
      <c r="DX23" s="613"/>
      <c r="DY23" s="613"/>
      <c r="DZ23" s="613"/>
      <c r="EA23" s="613"/>
      <c r="EB23" s="613"/>
      <c r="EC23" s="614"/>
    </row>
    <row r="24" spans="2:133" ht="11.25" customHeight="1" x14ac:dyDescent="0.15">
      <c r="B24" s="627" t="s">
        <v>289</v>
      </c>
      <c r="C24" s="628"/>
      <c r="D24" s="628"/>
      <c r="E24" s="628"/>
      <c r="F24" s="628"/>
      <c r="G24" s="628"/>
      <c r="H24" s="628"/>
      <c r="I24" s="628"/>
      <c r="J24" s="628"/>
      <c r="K24" s="628"/>
      <c r="L24" s="628"/>
      <c r="M24" s="628"/>
      <c r="N24" s="628"/>
      <c r="O24" s="628"/>
      <c r="P24" s="628"/>
      <c r="Q24" s="629"/>
      <c r="R24" s="630">
        <v>1884935</v>
      </c>
      <c r="S24" s="631"/>
      <c r="T24" s="631"/>
      <c r="U24" s="631"/>
      <c r="V24" s="631"/>
      <c r="W24" s="631"/>
      <c r="X24" s="631"/>
      <c r="Y24" s="632"/>
      <c r="Z24" s="633">
        <v>27.1</v>
      </c>
      <c r="AA24" s="633"/>
      <c r="AB24" s="633"/>
      <c r="AC24" s="633"/>
      <c r="AD24" s="634">
        <v>1884935</v>
      </c>
      <c r="AE24" s="634"/>
      <c r="AF24" s="634"/>
      <c r="AG24" s="634"/>
      <c r="AH24" s="634"/>
      <c r="AI24" s="634"/>
      <c r="AJ24" s="634"/>
      <c r="AK24" s="634"/>
      <c r="AL24" s="635">
        <v>67.3</v>
      </c>
      <c r="AM24" s="636"/>
      <c r="AN24" s="636"/>
      <c r="AO24" s="637"/>
      <c r="AP24" s="649" t="s">
        <v>290</v>
      </c>
      <c r="AQ24" s="650"/>
      <c r="AR24" s="650"/>
      <c r="AS24" s="650"/>
      <c r="AT24" s="650"/>
      <c r="AU24" s="650"/>
      <c r="AV24" s="650"/>
      <c r="AW24" s="650"/>
      <c r="AX24" s="650"/>
      <c r="AY24" s="650"/>
      <c r="AZ24" s="650"/>
      <c r="BA24" s="650"/>
      <c r="BB24" s="650"/>
      <c r="BC24" s="650"/>
      <c r="BD24" s="650"/>
      <c r="BE24" s="650"/>
      <c r="BF24" s="651"/>
      <c r="BG24" s="630" t="s">
        <v>126</v>
      </c>
      <c r="BH24" s="631"/>
      <c r="BI24" s="631"/>
      <c r="BJ24" s="631"/>
      <c r="BK24" s="631"/>
      <c r="BL24" s="631"/>
      <c r="BM24" s="631"/>
      <c r="BN24" s="632"/>
      <c r="BO24" s="633" t="s">
        <v>126</v>
      </c>
      <c r="BP24" s="633"/>
      <c r="BQ24" s="633"/>
      <c r="BR24" s="633"/>
      <c r="BS24" s="634" t="s">
        <v>126</v>
      </c>
      <c r="BT24" s="634"/>
      <c r="BU24" s="634"/>
      <c r="BV24" s="634"/>
      <c r="BW24" s="634"/>
      <c r="BX24" s="634"/>
      <c r="BY24" s="634"/>
      <c r="BZ24" s="634"/>
      <c r="CA24" s="634"/>
      <c r="CB24" s="638"/>
      <c r="CD24" s="641" t="s">
        <v>291</v>
      </c>
      <c r="CE24" s="642"/>
      <c r="CF24" s="642"/>
      <c r="CG24" s="642"/>
      <c r="CH24" s="642"/>
      <c r="CI24" s="642"/>
      <c r="CJ24" s="642"/>
      <c r="CK24" s="642"/>
      <c r="CL24" s="642"/>
      <c r="CM24" s="642"/>
      <c r="CN24" s="642"/>
      <c r="CO24" s="642"/>
      <c r="CP24" s="642"/>
      <c r="CQ24" s="643"/>
      <c r="CR24" s="619">
        <v>1600995</v>
      </c>
      <c r="CS24" s="620"/>
      <c r="CT24" s="620"/>
      <c r="CU24" s="620"/>
      <c r="CV24" s="620"/>
      <c r="CW24" s="620"/>
      <c r="CX24" s="620"/>
      <c r="CY24" s="621"/>
      <c r="CZ24" s="624">
        <v>24.6</v>
      </c>
      <c r="DA24" s="625"/>
      <c r="DB24" s="625"/>
      <c r="DC24" s="644"/>
      <c r="DD24" s="667">
        <v>1165899</v>
      </c>
      <c r="DE24" s="620"/>
      <c r="DF24" s="620"/>
      <c r="DG24" s="620"/>
      <c r="DH24" s="620"/>
      <c r="DI24" s="620"/>
      <c r="DJ24" s="620"/>
      <c r="DK24" s="621"/>
      <c r="DL24" s="667">
        <v>1080052</v>
      </c>
      <c r="DM24" s="620"/>
      <c r="DN24" s="620"/>
      <c r="DO24" s="620"/>
      <c r="DP24" s="620"/>
      <c r="DQ24" s="620"/>
      <c r="DR24" s="620"/>
      <c r="DS24" s="620"/>
      <c r="DT24" s="620"/>
      <c r="DU24" s="620"/>
      <c r="DV24" s="621"/>
      <c r="DW24" s="624">
        <v>37.5</v>
      </c>
      <c r="DX24" s="625"/>
      <c r="DY24" s="625"/>
      <c r="DZ24" s="625"/>
      <c r="EA24" s="625"/>
      <c r="EB24" s="625"/>
      <c r="EC24" s="626"/>
    </row>
    <row r="25" spans="2:133" ht="11.25" customHeight="1" x14ac:dyDescent="0.15">
      <c r="B25" s="627" t="s">
        <v>292</v>
      </c>
      <c r="C25" s="628"/>
      <c r="D25" s="628"/>
      <c r="E25" s="628"/>
      <c r="F25" s="628"/>
      <c r="G25" s="628"/>
      <c r="H25" s="628"/>
      <c r="I25" s="628"/>
      <c r="J25" s="628"/>
      <c r="K25" s="628"/>
      <c r="L25" s="628"/>
      <c r="M25" s="628"/>
      <c r="N25" s="628"/>
      <c r="O25" s="628"/>
      <c r="P25" s="628"/>
      <c r="Q25" s="629"/>
      <c r="R25" s="630">
        <v>201207</v>
      </c>
      <c r="S25" s="631"/>
      <c r="T25" s="631"/>
      <c r="U25" s="631"/>
      <c r="V25" s="631"/>
      <c r="W25" s="631"/>
      <c r="X25" s="631"/>
      <c r="Y25" s="632"/>
      <c r="Z25" s="633">
        <v>2.9</v>
      </c>
      <c r="AA25" s="633"/>
      <c r="AB25" s="633"/>
      <c r="AC25" s="633"/>
      <c r="AD25" s="634" t="s">
        <v>126</v>
      </c>
      <c r="AE25" s="634"/>
      <c r="AF25" s="634"/>
      <c r="AG25" s="634"/>
      <c r="AH25" s="634"/>
      <c r="AI25" s="634"/>
      <c r="AJ25" s="634"/>
      <c r="AK25" s="634"/>
      <c r="AL25" s="635" t="s">
        <v>126</v>
      </c>
      <c r="AM25" s="636"/>
      <c r="AN25" s="636"/>
      <c r="AO25" s="637"/>
      <c r="AP25" s="649" t="s">
        <v>293</v>
      </c>
      <c r="AQ25" s="650"/>
      <c r="AR25" s="650"/>
      <c r="AS25" s="650"/>
      <c r="AT25" s="650"/>
      <c r="AU25" s="650"/>
      <c r="AV25" s="650"/>
      <c r="AW25" s="650"/>
      <c r="AX25" s="650"/>
      <c r="AY25" s="650"/>
      <c r="AZ25" s="650"/>
      <c r="BA25" s="650"/>
      <c r="BB25" s="650"/>
      <c r="BC25" s="650"/>
      <c r="BD25" s="650"/>
      <c r="BE25" s="650"/>
      <c r="BF25" s="651"/>
      <c r="BG25" s="630" t="s">
        <v>126</v>
      </c>
      <c r="BH25" s="631"/>
      <c r="BI25" s="631"/>
      <c r="BJ25" s="631"/>
      <c r="BK25" s="631"/>
      <c r="BL25" s="631"/>
      <c r="BM25" s="631"/>
      <c r="BN25" s="632"/>
      <c r="BO25" s="633" t="s">
        <v>126</v>
      </c>
      <c r="BP25" s="633"/>
      <c r="BQ25" s="633"/>
      <c r="BR25" s="633"/>
      <c r="BS25" s="634" t="s">
        <v>126</v>
      </c>
      <c r="BT25" s="634"/>
      <c r="BU25" s="634"/>
      <c r="BV25" s="634"/>
      <c r="BW25" s="634"/>
      <c r="BX25" s="634"/>
      <c r="BY25" s="634"/>
      <c r="BZ25" s="634"/>
      <c r="CA25" s="634"/>
      <c r="CB25" s="638"/>
      <c r="CD25" s="645" t="s">
        <v>294</v>
      </c>
      <c r="CE25" s="646"/>
      <c r="CF25" s="646"/>
      <c r="CG25" s="646"/>
      <c r="CH25" s="646"/>
      <c r="CI25" s="646"/>
      <c r="CJ25" s="646"/>
      <c r="CK25" s="646"/>
      <c r="CL25" s="646"/>
      <c r="CM25" s="646"/>
      <c r="CN25" s="646"/>
      <c r="CO25" s="646"/>
      <c r="CP25" s="646"/>
      <c r="CQ25" s="647"/>
      <c r="CR25" s="630">
        <v>804619</v>
      </c>
      <c r="CS25" s="668"/>
      <c r="CT25" s="668"/>
      <c r="CU25" s="668"/>
      <c r="CV25" s="668"/>
      <c r="CW25" s="668"/>
      <c r="CX25" s="668"/>
      <c r="CY25" s="669"/>
      <c r="CZ25" s="635">
        <v>12.4</v>
      </c>
      <c r="DA25" s="670"/>
      <c r="DB25" s="670"/>
      <c r="DC25" s="673"/>
      <c r="DD25" s="639">
        <v>741585</v>
      </c>
      <c r="DE25" s="668"/>
      <c r="DF25" s="668"/>
      <c r="DG25" s="668"/>
      <c r="DH25" s="668"/>
      <c r="DI25" s="668"/>
      <c r="DJ25" s="668"/>
      <c r="DK25" s="669"/>
      <c r="DL25" s="639">
        <v>660831</v>
      </c>
      <c r="DM25" s="668"/>
      <c r="DN25" s="668"/>
      <c r="DO25" s="668"/>
      <c r="DP25" s="668"/>
      <c r="DQ25" s="668"/>
      <c r="DR25" s="668"/>
      <c r="DS25" s="668"/>
      <c r="DT25" s="668"/>
      <c r="DU25" s="668"/>
      <c r="DV25" s="669"/>
      <c r="DW25" s="635">
        <v>23</v>
      </c>
      <c r="DX25" s="670"/>
      <c r="DY25" s="670"/>
      <c r="DZ25" s="670"/>
      <c r="EA25" s="670"/>
      <c r="EB25" s="670"/>
      <c r="EC25" s="671"/>
    </row>
    <row r="26" spans="2:133" ht="11.25" customHeight="1" x14ac:dyDescent="0.15">
      <c r="B26" s="627" t="s">
        <v>295</v>
      </c>
      <c r="C26" s="628"/>
      <c r="D26" s="628"/>
      <c r="E26" s="628"/>
      <c r="F26" s="628"/>
      <c r="G26" s="628"/>
      <c r="H26" s="628"/>
      <c r="I26" s="628"/>
      <c r="J26" s="628"/>
      <c r="K26" s="628"/>
      <c r="L26" s="628"/>
      <c r="M26" s="628"/>
      <c r="N26" s="628"/>
      <c r="O26" s="628"/>
      <c r="P26" s="628"/>
      <c r="Q26" s="629"/>
      <c r="R26" s="630" t="s">
        <v>126</v>
      </c>
      <c r="S26" s="631"/>
      <c r="T26" s="631"/>
      <c r="U26" s="631"/>
      <c r="V26" s="631"/>
      <c r="W26" s="631"/>
      <c r="X26" s="631"/>
      <c r="Y26" s="632"/>
      <c r="Z26" s="633" t="s">
        <v>126</v>
      </c>
      <c r="AA26" s="633"/>
      <c r="AB26" s="633"/>
      <c r="AC26" s="633"/>
      <c r="AD26" s="634" t="s">
        <v>126</v>
      </c>
      <c r="AE26" s="634"/>
      <c r="AF26" s="634"/>
      <c r="AG26" s="634"/>
      <c r="AH26" s="634"/>
      <c r="AI26" s="634"/>
      <c r="AJ26" s="634"/>
      <c r="AK26" s="634"/>
      <c r="AL26" s="635" t="s">
        <v>126</v>
      </c>
      <c r="AM26" s="636"/>
      <c r="AN26" s="636"/>
      <c r="AO26" s="637"/>
      <c r="AP26" s="649" t="s">
        <v>296</v>
      </c>
      <c r="AQ26" s="672"/>
      <c r="AR26" s="672"/>
      <c r="AS26" s="672"/>
      <c r="AT26" s="672"/>
      <c r="AU26" s="672"/>
      <c r="AV26" s="672"/>
      <c r="AW26" s="672"/>
      <c r="AX26" s="672"/>
      <c r="AY26" s="672"/>
      <c r="AZ26" s="672"/>
      <c r="BA26" s="672"/>
      <c r="BB26" s="672"/>
      <c r="BC26" s="672"/>
      <c r="BD26" s="672"/>
      <c r="BE26" s="672"/>
      <c r="BF26" s="651"/>
      <c r="BG26" s="630" t="s">
        <v>126</v>
      </c>
      <c r="BH26" s="631"/>
      <c r="BI26" s="631"/>
      <c r="BJ26" s="631"/>
      <c r="BK26" s="631"/>
      <c r="BL26" s="631"/>
      <c r="BM26" s="631"/>
      <c r="BN26" s="632"/>
      <c r="BO26" s="633" t="s">
        <v>126</v>
      </c>
      <c r="BP26" s="633"/>
      <c r="BQ26" s="633"/>
      <c r="BR26" s="633"/>
      <c r="BS26" s="634" t="s">
        <v>126</v>
      </c>
      <c r="BT26" s="634"/>
      <c r="BU26" s="634"/>
      <c r="BV26" s="634"/>
      <c r="BW26" s="634"/>
      <c r="BX26" s="634"/>
      <c r="BY26" s="634"/>
      <c r="BZ26" s="634"/>
      <c r="CA26" s="634"/>
      <c r="CB26" s="638"/>
      <c r="CD26" s="645" t="s">
        <v>297</v>
      </c>
      <c r="CE26" s="646"/>
      <c r="CF26" s="646"/>
      <c r="CG26" s="646"/>
      <c r="CH26" s="646"/>
      <c r="CI26" s="646"/>
      <c r="CJ26" s="646"/>
      <c r="CK26" s="646"/>
      <c r="CL26" s="646"/>
      <c r="CM26" s="646"/>
      <c r="CN26" s="646"/>
      <c r="CO26" s="646"/>
      <c r="CP26" s="646"/>
      <c r="CQ26" s="647"/>
      <c r="CR26" s="630">
        <v>447009</v>
      </c>
      <c r="CS26" s="631"/>
      <c r="CT26" s="631"/>
      <c r="CU26" s="631"/>
      <c r="CV26" s="631"/>
      <c r="CW26" s="631"/>
      <c r="CX26" s="631"/>
      <c r="CY26" s="632"/>
      <c r="CZ26" s="635">
        <v>6.9</v>
      </c>
      <c r="DA26" s="670"/>
      <c r="DB26" s="670"/>
      <c r="DC26" s="673"/>
      <c r="DD26" s="639">
        <v>409841</v>
      </c>
      <c r="DE26" s="631"/>
      <c r="DF26" s="631"/>
      <c r="DG26" s="631"/>
      <c r="DH26" s="631"/>
      <c r="DI26" s="631"/>
      <c r="DJ26" s="631"/>
      <c r="DK26" s="632"/>
      <c r="DL26" s="639" t="s">
        <v>126</v>
      </c>
      <c r="DM26" s="631"/>
      <c r="DN26" s="631"/>
      <c r="DO26" s="631"/>
      <c r="DP26" s="631"/>
      <c r="DQ26" s="631"/>
      <c r="DR26" s="631"/>
      <c r="DS26" s="631"/>
      <c r="DT26" s="631"/>
      <c r="DU26" s="631"/>
      <c r="DV26" s="632"/>
      <c r="DW26" s="635" t="s">
        <v>126</v>
      </c>
      <c r="DX26" s="670"/>
      <c r="DY26" s="670"/>
      <c r="DZ26" s="670"/>
      <c r="EA26" s="670"/>
      <c r="EB26" s="670"/>
      <c r="EC26" s="671"/>
    </row>
    <row r="27" spans="2:133" ht="11.25" customHeight="1" x14ac:dyDescent="0.15">
      <c r="B27" s="627" t="s">
        <v>298</v>
      </c>
      <c r="C27" s="628"/>
      <c r="D27" s="628"/>
      <c r="E27" s="628"/>
      <c r="F27" s="628"/>
      <c r="G27" s="628"/>
      <c r="H27" s="628"/>
      <c r="I27" s="628"/>
      <c r="J27" s="628"/>
      <c r="K27" s="628"/>
      <c r="L27" s="628"/>
      <c r="M27" s="628"/>
      <c r="N27" s="628"/>
      <c r="O27" s="628"/>
      <c r="P27" s="628"/>
      <c r="Q27" s="629"/>
      <c r="R27" s="630">
        <v>2987427</v>
      </c>
      <c r="S27" s="631"/>
      <c r="T27" s="631"/>
      <c r="U27" s="631"/>
      <c r="V27" s="631"/>
      <c r="W27" s="631"/>
      <c r="X27" s="631"/>
      <c r="Y27" s="632"/>
      <c r="Z27" s="633">
        <v>42.9</v>
      </c>
      <c r="AA27" s="633"/>
      <c r="AB27" s="633"/>
      <c r="AC27" s="633"/>
      <c r="AD27" s="634">
        <v>2786220</v>
      </c>
      <c r="AE27" s="634"/>
      <c r="AF27" s="634"/>
      <c r="AG27" s="634"/>
      <c r="AH27" s="634"/>
      <c r="AI27" s="634"/>
      <c r="AJ27" s="634"/>
      <c r="AK27" s="634"/>
      <c r="AL27" s="635">
        <v>99.5</v>
      </c>
      <c r="AM27" s="636"/>
      <c r="AN27" s="636"/>
      <c r="AO27" s="637"/>
      <c r="AP27" s="627" t="s">
        <v>299</v>
      </c>
      <c r="AQ27" s="628"/>
      <c r="AR27" s="628"/>
      <c r="AS27" s="628"/>
      <c r="AT27" s="628"/>
      <c r="AU27" s="628"/>
      <c r="AV27" s="628"/>
      <c r="AW27" s="628"/>
      <c r="AX27" s="628"/>
      <c r="AY27" s="628"/>
      <c r="AZ27" s="628"/>
      <c r="BA27" s="628"/>
      <c r="BB27" s="628"/>
      <c r="BC27" s="628"/>
      <c r="BD27" s="628"/>
      <c r="BE27" s="628"/>
      <c r="BF27" s="629"/>
      <c r="BG27" s="630">
        <v>656338</v>
      </c>
      <c r="BH27" s="631"/>
      <c r="BI27" s="631"/>
      <c r="BJ27" s="631"/>
      <c r="BK27" s="631"/>
      <c r="BL27" s="631"/>
      <c r="BM27" s="631"/>
      <c r="BN27" s="632"/>
      <c r="BO27" s="633">
        <v>100</v>
      </c>
      <c r="BP27" s="633"/>
      <c r="BQ27" s="633"/>
      <c r="BR27" s="633"/>
      <c r="BS27" s="634">
        <v>13947</v>
      </c>
      <c r="BT27" s="634"/>
      <c r="BU27" s="634"/>
      <c r="BV27" s="634"/>
      <c r="BW27" s="634"/>
      <c r="BX27" s="634"/>
      <c r="BY27" s="634"/>
      <c r="BZ27" s="634"/>
      <c r="CA27" s="634"/>
      <c r="CB27" s="638"/>
      <c r="CD27" s="645" t="s">
        <v>300</v>
      </c>
      <c r="CE27" s="646"/>
      <c r="CF27" s="646"/>
      <c r="CG27" s="646"/>
      <c r="CH27" s="646"/>
      <c r="CI27" s="646"/>
      <c r="CJ27" s="646"/>
      <c r="CK27" s="646"/>
      <c r="CL27" s="646"/>
      <c r="CM27" s="646"/>
      <c r="CN27" s="646"/>
      <c r="CO27" s="646"/>
      <c r="CP27" s="646"/>
      <c r="CQ27" s="647"/>
      <c r="CR27" s="630">
        <v>341004</v>
      </c>
      <c r="CS27" s="668"/>
      <c r="CT27" s="668"/>
      <c r="CU27" s="668"/>
      <c r="CV27" s="668"/>
      <c r="CW27" s="668"/>
      <c r="CX27" s="668"/>
      <c r="CY27" s="669"/>
      <c r="CZ27" s="635">
        <v>5.2</v>
      </c>
      <c r="DA27" s="670"/>
      <c r="DB27" s="670"/>
      <c r="DC27" s="673"/>
      <c r="DD27" s="639">
        <v>82757</v>
      </c>
      <c r="DE27" s="668"/>
      <c r="DF27" s="668"/>
      <c r="DG27" s="668"/>
      <c r="DH27" s="668"/>
      <c r="DI27" s="668"/>
      <c r="DJ27" s="668"/>
      <c r="DK27" s="669"/>
      <c r="DL27" s="639">
        <v>77664</v>
      </c>
      <c r="DM27" s="668"/>
      <c r="DN27" s="668"/>
      <c r="DO27" s="668"/>
      <c r="DP27" s="668"/>
      <c r="DQ27" s="668"/>
      <c r="DR27" s="668"/>
      <c r="DS27" s="668"/>
      <c r="DT27" s="668"/>
      <c r="DU27" s="668"/>
      <c r="DV27" s="669"/>
      <c r="DW27" s="635">
        <v>2.7</v>
      </c>
      <c r="DX27" s="670"/>
      <c r="DY27" s="670"/>
      <c r="DZ27" s="670"/>
      <c r="EA27" s="670"/>
      <c r="EB27" s="670"/>
      <c r="EC27" s="671"/>
    </row>
    <row r="28" spans="2:133" ht="11.25" customHeight="1" x14ac:dyDescent="0.15">
      <c r="B28" s="627" t="s">
        <v>301</v>
      </c>
      <c r="C28" s="628"/>
      <c r="D28" s="628"/>
      <c r="E28" s="628"/>
      <c r="F28" s="628"/>
      <c r="G28" s="628"/>
      <c r="H28" s="628"/>
      <c r="I28" s="628"/>
      <c r="J28" s="628"/>
      <c r="K28" s="628"/>
      <c r="L28" s="628"/>
      <c r="M28" s="628"/>
      <c r="N28" s="628"/>
      <c r="O28" s="628"/>
      <c r="P28" s="628"/>
      <c r="Q28" s="629"/>
      <c r="R28" s="630">
        <v>649</v>
      </c>
      <c r="S28" s="631"/>
      <c r="T28" s="631"/>
      <c r="U28" s="631"/>
      <c r="V28" s="631"/>
      <c r="W28" s="631"/>
      <c r="X28" s="631"/>
      <c r="Y28" s="632"/>
      <c r="Z28" s="633">
        <v>0</v>
      </c>
      <c r="AA28" s="633"/>
      <c r="AB28" s="633"/>
      <c r="AC28" s="633"/>
      <c r="AD28" s="634">
        <v>649</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302</v>
      </c>
      <c r="CE28" s="646"/>
      <c r="CF28" s="646"/>
      <c r="CG28" s="646"/>
      <c r="CH28" s="646"/>
      <c r="CI28" s="646"/>
      <c r="CJ28" s="646"/>
      <c r="CK28" s="646"/>
      <c r="CL28" s="646"/>
      <c r="CM28" s="646"/>
      <c r="CN28" s="646"/>
      <c r="CO28" s="646"/>
      <c r="CP28" s="646"/>
      <c r="CQ28" s="647"/>
      <c r="CR28" s="630">
        <v>455372</v>
      </c>
      <c r="CS28" s="631"/>
      <c r="CT28" s="631"/>
      <c r="CU28" s="631"/>
      <c r="CV28" s="631"/>
      <c r="CW28" s="631"/>
      <c r="CX28" s="631"/>
      <c r="CY28" s="632"/>
      <c r="CZ28" s="635">
        <v>7</v>
      </c>
      <c r="DA28" s="670"/>
      <c r="DB28" s="670"/>
      <c r="DC28" s="673"/>
      <c r="DD28" s="639">
        <v>341557</v>
      </c>
      <c r="DE28" s="631"/>
      <c r="DF28" s="631"/>
      <c r="DG28" s="631"/>
      <c r="DH28" s="631"/>
      <c r="DI28" s="631"/>
      <c r="DJ28" s="631"/>
      <c r="DK28" s="632"/>
      <c r="DL28" s="639">
        <v>341557</v>
      </c>
      <c r="DM28" s="631"/>
      <c r="DN28" s="631"/>
      <c r="DO28" s="631"/>
      <c r="DP28" s="631"/>
      <c r="DQ28" s="631"/>
      <c r="DR28" s="631"/>
      <c r="DS28" s="631"/>
      <c r="DT28" s="631"/>
      <c r="DU28" s="631"/>
      <c r="DV28" s="632"/>
      <c r="DW28" s="635">
        <v>11.9</v>
      </c>
      <c r="DX28" s="670"/>
      <c r="DY28" s="670"/>
      <c r="DZ28" s="670"/>
      <c r="EA28" s="670"/>
      <c r="EB28" s="670"/>
      <c r="EC28" s="671"/>
    </row>
    <row r="29" spans="2:133" ht="11.25" customHeight="1" x14ac:dyDescent="0.15">
      <c r="B29" s="627" t="s">
        <v>303</v>
      </c>
      <c r="C29" s="628"/>
      <c r="D29" s="628"/>
      <c r="E29" s="628"/>
      <c r="F29" s="628"/>
      <c r="G29" s="628"/>
      <c r="H29" s="628"/>
      <c r="I29" s="628"/>
      <c r="J29" s="628"/>
      <c r="K29" s="628"/>
      <c r="L29" s="628"/>
      <c r="M29" s="628"/>
      <c r="N29" s="628"/>
      <c r="O29" s="628"/>
      <c r="P29" s="628"/>
      <c r="Q29" s="629"/>
      <c r="R29" s="630">
        <v>53378</v>
      </c>
      <c r="S29" s="631"/>
      <c r="T29" s="631"/>
      <c r="U29" s="631"/>
      <c r="V29" s="631"/>
      <c r="W29" s="631"/>
      <c r="X29" s="631"/>
      <c r="Y29" s="632"/>
      <c r="Z29" s="633">
        <v>0.8</v>
      </c>
      <c r="AA29" s="633"/>
      <c r="AB29" s="633"/>
      <c r="AC29" s="633"/>
      <c r="AD29" s="634" t="s">
        <v>126</v>
      </c>
      <c r="AE29" s="634"/>
      <c r="AF29" s="634"/>
      <c r="AG29" s="634"/>
      <c r="AH29" s="634"/>
      <c r="AI29" s="634"/>
      <c r="AJ29" s="634"/>
      <c r="AK29" s="634"/>
      <c r="AL29" s="635" t="s">
        <v>126</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304</v>
      </c>
      <c r="CE29" s="680"/>
      <c r="CF29" s="645" t="s">
        <v>70</v>
      </c>
      <c r="CG29" s="646"/>
      <c r="CH29" s="646"/>
      <c r="CI29" s="646"/>
      <c r="CJ29" s="646"/>
      <c r="CK29" s="646"/>
      <c r="CL29" s="646"/>
      <c r="CM29" s="646"/>
      <c r="CN29" s="646"/>
      <c r="CO29" s="646"/>
      <c r="CP29" s="646"/>
      <c r="CQ29" s="647"/>
      <c r="CR29" s="630">
        <v>455165</v>
      </c>
      <c r="CS29" s="668"/>
      <c r="CT29" s="668"/>
      <c r="CU29" s="668"/>
      <c r="CV29" s="668"/>
      <c r="CW29" s="668"/>
      <c r="CX29" s="668"/>
      <c r="CY29" s="669"/>
      <c r="CZ29" s="635">
        <v>7</v>
      </c>
      <c r="DA29" s="670"/>
      <c r="DB29" s="670"/>
      <c r="DC29" s="673"/>
      <c r="DD29" s="639">
        <v>341350</v>
      </c>
      <c r="DE29" s="668"/>
      <c r="DF29" s="668"/>
      <c r="DG29" s="668"/>
      <c r="DH29" s="668"/>
      <c r="DI29" s="668"/>
      <c r="DJ29" s="668"/>
      <c r="DK29" s="669"/>
      <c r="DL29" s="639">
        <v>341350</v>
      </c>
      <c r="DM29" s="668"/>
      <c r="DN29" s="668"/>
      <c r="DO29" s="668"/>
      <c r="DP29" s="668"/>
      <c r="DQ29" s="668"/>
      <c r="DR29" s="668"/>
      <c r="DS29" s="668"/>
      <c r="DT29" s="668"/>
      <c r="DU29" s="668"/>
      <c r="DV29" s="669"/>
      <c r="DW29" s="635">
        <v>11.9</v>
      </c>
      <c r="DX29" s="670"/>
      <c r="DY29" s="670"/>
      <c r="DZ29" s="670"/>
      <c r="EA29" s="670"/>
      <c r="EB29" s="670"/>
      <c r="EC29" s="671"/>
    </row>
    <row r="30" spans="2:133" ht="11.25" customHeight="1" x14ac:dyDescent="0.15">
      <c r="B30" s="627" t="s">
        <v>305</v>
      </c>
      <c r="C30" s="628"/>
      <c r="D30" s="628"/>
      <c r="E30" s="628"/>
      <c r="F30" s="628"/>
      <c r="G30" s="628"/>
      <c r="H30" s="628"/>
      <c r="I30" s="628"/>
      <c r="J30" s="628"/>
      <c r="K30" s="628"/>
      <c r="L30" s="628"/>
      <c r="M30" s="628"/>
      <c r="N30" s="628"/>
      <c r="O30" s="628"/>
      <c r="P30" s="628"/>
      <c r="Q30" s="629"/>
      <c r="R30" s="630">
        <v>276727</v>
      </c>
      <c r="S30" s="631"/>
      <c r="T30" s="631"/>
      <c r="U30" s="631"/>
      <c r="V30" s="631"/>
      <c r="W30" s="631"/>
      <c r="X30" s="631"/>
      <c r="Y30" s="632"/>
      <c r="Z30" s="633">
        <v>4</v>
      </c>
      <c r="AA30" s="633"/>
      <c r="AB30" s="633"/>
      <c r="AC30" s="633"/>
      <c r="AD30" s="634" t="s">
        <v>126</v>
      </c>
      <c r="AE30" s="634"/>
      <c r="AF30" s="634"/>
      <c r="AG30" s="634"/>
      <c r="AH30" s="634"/>
      <c r="AI30" s="634"/>
      <c r="AJ30" s="634"/>
      <c r="AK30" s="634"/>
      <c r="AL30" s="635" t="s">
        <v>126</v>
      </c>
      <c r="AM30" s="636"/>
      <c r="AN30" s="636"/>
      <c r="AO30" s="637"/>
      <c r="AP30" s="609" t="s">
        <v>223</v>
      </c>
      <c r="AQ30" s="610"/>
      <c r="AR30" s="610"/>
      <c r="AS30" s="610"/>
      <c r="AT30" s="610"/>
      <c r="AU30" s="610"/>
      <c r="AV30" s="610"/>
      <c r="AW30" s="610"/>
      <c r="AX30" s="610"/>
      <c r="AY30" s="610"/>
      <c r="AZ30" s="610"/>
      <c r="BA30" s="610"/>
      <c r="BB30" s="610"/>
      <c r="BC30" s="610"/>
      <c r="BD30" s="610"/>
      <c r="BE30" s="610"/>
      <c r="BF30" s="611"/>
      <c r="BG30" s="609" t="s">
        <v>306</v>
      </c>
      <c r="BH30" s="677"/>
      <c r="BI30" s="677"/>
      <c r="BJ30" s="677"/>
      <c r="BK30" s="677"/>
      <c r="BL30" s="677"/>
      <c r="BM30" s="677"/>
      <c r="BN30" s="677"/>
      <c r="BO30" s="677"/>
      <c r="BP30" s="677"/>
      <c r="BQ30" s="678"/>
      <c r="BR30" s="609" t="s">
        <v>307</v>
      </c>
      <c r="BS30" s="677"/>
      <c r="BT30" s="677"/>
      <c r="BU30" s="677"/>
      <c r="BV30" s="677"/>
      <c r="BW30" s="677"/>
      <c r="BX30" s="677"/>
      <c r="BY30" s="677"/>
      <c r="BZ30" s="677"/>
      <c r="CA30" s="677"/>
      <c r="CB30" s="678"/>
      <c r="CD30" s="681"/>
      <c r="CE30" s="682"/>
      <c r="CF30" s="645" t="s">
        <v>308</v>
      </c>
      <c r="CG30" s="646"/>
      <c r="CH30" s="646"/>
      <c r="CI30" s="646"/>
      <c r="CJ30" s="646"/>
      <c r="CK30" s="646"/>
      <c r="CL30" s="646"/>
      <c r="CM30" s="646"/>
      <c r="CN30" s="646"/>
      <c r="CO30" s="646"/>
      <c r="CP30" s="646"/>
      <c r="CQ30" s="647"/>
      <c r="CR30" s="630">
        <v>428338</v>
      </c>
      <c r="CS30" s="631"/>
      <c r="CT30" s="631"/>
      <c r="CU30" s="631"/>
      <c r="CV30" s="631"/>
      <c r="CW30" s="631"/>
      <c r="CX30" s="631"/>
      <c r="CY30" s="632"/>
      <c r="CZ30" s="635">
        <v>6.6</v>
      </c>
      <c r="DA30" s="670"/>
      <c r="DB30" s="670"/>
      <c r="DC30" s="673"/>
      <c r="DD30" s="639">
        <v>323749</v>
      </c>
      <c r="DE30" s="631"/>
      <c r="DF30" s="631"/>
      <c r="DG30" s="631"/>
      <c r="DH30" s="631"/>
      <c r="DI30" s="631"/>
      <c r="DJ30" s="631"/>
      <c r="DK30" s="632"/>
      <c r="DL30" s="639">
        <v>323749</v>
      </c>
      <c r="DM30" s="631"/>
      <c r="DN30" s="631"/>
      <c r="DO30" s="631"/>
      <c r="DP30" s="631"/>
      <c r="DQ30" s="631"/>
      <c r="DR30" s="631"/>
      <c r="DS30" s="631"/>
      <c r="DT30" s="631"/>
      <c r="DU30" s="631"/>
      <c r="DV30" s="632"/>
      <c r="DW30" s="635">
        <v>11.2</v>
      </c>
      <c r="DX30" s="670"/>
      <c r="DY30" s="670"/>
      <c r="DZ30" s="670"/>
      <c r="EA30" s="670"/>
      <c r="EB30" s="670"/>
      <c r="EC30" s="671"/>
    </row>
    <row r="31" spans="2:133" ht="11.25" customHeight="1" x14ac:dyDescent="0.15">
      <c r="B31" s="627" t="s">
        <v>309</v>
      </c>
      <c r="C31" s="628"/>
      <c r="D31" s="628"/>
      <c r="E31" s="628"/>
      <c r="F31" s="628"/>
      <c r="G31" s="628"/>
      <c r="H31" s="628"/>
      <c r="I31" s="628"/>
      <c r="J31" s="628"/>
      <c r="K31" s="628"/>
      <c r="L31" s="628"/>
      <c r="M31" s="628"/>
      <c r="N31" s="628"/>
      <c r="O31" s="628"/>
      <c r="P31" s="628"/>
      <c r="Q31" s="629"/>
      <c r="R31" s="630">
        <v>21502</v>
      </c>
      <c r="S31" s="631"/>
      <c r="T31" s="631"/>
      <c r="U31" s="631"/>
      <c r="V31" s="631"/>
      <c r="W31" s="631"/>
      <c r="X31" s="631"/>
      <c r="Y31" s="632"/>
      <c r="Z31" s="633">
        <v>0.3</v>
      </c>
      <c r="AA31" s="633"/>
      <c r="AB31" s="633"/>
      <c r="AC31" s="633"/>
      <c r="AD31" s="634" t="s">
        <v>126</v>
      </c>
      <c r="AE31" s="634"/>
      <c r="AF31" s="634"/>
      <c r="AG31" s="634"/>
      <c r="AH31" s="634"/>
      <c r="AI31" s="634"/>
      <c r="AJ31" s="634"/>
      <c r="AK31" s="634"/>
      <c r="AL31" s="635" t="s">
        <v>126</v>
      </c>
      <c r="AM31" s="636"/>
      <c r="AN31" s="636"/>
      <c r="AO31" s="637"/>
      <c r="AP31" s="685" t="s">
        <v>310</v>
      </c>
      <c r="AQ31" s="686"/>
      <c r="AR31" s="686"/>
      <c r="AS31" s="686"/>
      <c r="AT31" s="691" t="s">
        <v>311</v>
      </c>
      <c r="AU31" s="366"/>
      <c r="AV31" s="366"/>
      <c r="AW31" s="366"/>
      <c r="AX31" s="616" t="s">
        <v>187</v>
      </c>
      <c r="AY31" s="617"/>
      <c r="AZ31" s="617"/>
      <c r="BA31" s="617"/>
      <c r="BB31" s="617"/>
      <c r="BC31" s="617"/>
      <c r="BD31" s="617"/>
      <c r="BE31" s="617"/>
      <c r="BF31" s="618"/>
      <c r="BG31" s="694">
        <v>99.9</v>
      </c>
      <c r="BH31" s="695"/>
      <c r="BI31" s="695"/>
      <c r="BJ31" s="695"/>
      <c r="BK31" s="695"/>
      <c r="BL31" s="695"/>
      <c r="BM31" s="625">
        <v>99.8</v>
      </c>
      <c r="BN31" s="695"/>
      <c r="BO31" s="695"/>
      <c r="BP31" s="695"/>
      <c r="BQ31" s="696"/>
      <c r="BR31" s="694">
        <v>99.9</v>
      </c>
      <c r="BS31" s="695"/>
      <c r="BT31" s="695"/>
      <c r="BU31" s="695"/>
      <c r="BV31" s="695"/>
      <c r="BW31" s="695"/>
      <c r="BX31" s="625">
        <v>99.8</v>
      </c>
      <c r="BY31" s="695"/>
      <c r="BZ31" s="695"/>
      <c r="CA31" s="695"/>
      <c r="CB31" s="696"/>
      <c r="CD31" s="681"/>
      <c r="CE31" s="682"/>
      <c r="CF31" s="645" t="s">
        <v>312</v>
      </c>
      <c r="CG31" s="646"/>
      <c r="CH31" s="646"/>
      <c r="CI31" s="646"/>
      <c r="CJ31" s="646"/>
      <c r="CK31" s="646"/>
      <c r="CL31" s="646"/>
      <c r="CM31" s="646"/>
      <c r="CN31" s="646"/>
      <c r="CO31" s="646"/>
      <c r="CP31" s="646"/>
      <c r="CQ31" s="647"/>
      <c r="CR31" s="630">
        <v>26827</v>
      </c>
      <c r="CS31" s="668"/>
      <c r="CT31" s="668"/>
      <c r="CU31" s="668"/>
      <c r="CV31" s="668"/>
      <c r="CW31" s="668"/>
      <c r="CX31" s="668"/>
      <c r="CY31" s="669"/>
      <c r="CZ31" s="635">
        <v>0.4</v>
      </c>
      <c r="DA31" s="670"/>
      <c r="DB31" s="670"/>
      <c r="DC31" s="673"/>
      <c r="DD31" s="639">
        <v>17601</v>
      </c>
      <c r="DE31" s="668"/>
      <c r="DF31" s="668"/>
      <c r="DG31" s="668"/>
      <c r="DH31" s="668"/>
      <c r="DI31" s="668"/>
      <c r="DJ31" s="668"/>
      <c r="DK31" s="669"/>
      <c r="DL31" s="639">
        <v>17601</v>
      </c>
      <c r="DM31" s="668"/>
      <c r="DN31" s="668"/>
      <c r="DO31" s="668"/>
      <c r="DP31" s="668"/>
      <c r="DQ31" s="668"/>
      <c r="DR31" s="668"/>
      <c r="DS31" s="668"/>
      <c r="DT31" s="668"/>
      <c r="DU31" s="668"/>
      <c r="DV31" s="669"/>
      <c r="DW31" s="635">
        <v>0.6</v>
      </c>
      <c r="DX31" s="670"/>
      <c r="DY31" s="670"/>
      <c r="DZ31" s="670"/>
      <c r="EA31" s="670"/>
      <c r="EB31" s="670"/>
      <c r="EC31" s="671"/>
    </row>
    <row r="32" spans="2:133" ht="11.25" customHeight="1" x14ac:dyDescent="0.15">
      <c r="B32" s="627" t="s">
        <v>313</v>
      </c>
      <c r="C32" s="628"/>
      <c r="D32" s="628"/>
      <c r="E32" s="628"/>
      <c r="F32" s="628"/>
      <c r="G32" s="628"/>
      <c r="H32" s="628"/>
      <c r="I32" s="628"/>
      <c r="J32" s="628"/>
      <c r="K32" s="628"/>
      <c r="L32" s="628"/>
      <c r="M32" s="628"/>
      <c r="N32" s="628"/>
      <c r="O32" s="628"/>
      <c r="P32" s="628"/>
      <c r="Q32" s="629"/>
      <c r="R32" s="630">
        <v>585873</v>
      </c>
      <c r="S32" s="631"/>
      <c r="T32" s="631"/>
      <c r="U32" s="631"/>
      <c r="V32" s="631"/>
      <c r="W32" s="631"/>
      <c r="X32" s="631"/>
      <c r="Y32" s="632"/>
      <c r="Z32" s="633">
        <v>8.4</v>
      </c>
      <c r="AA32" s="633"/>
      <c r="AB32" s="633"/>
      <c r="AC32" s="633"/>
      <c r="AD32" s="634" t="s">
        <v>126</v>
      </c>
      <c r="AE32" s="634"/>
      <c r="AF32" s="634"/>
      <c r="AG32" s="634"/>
      <c r="AH32" s="634"/>
      <c r="AI32" s="634"/>
      <c r="AJ32" s="634"/>
      <c r="AK32" s="634"/>
      <c r="AL32" s="635" t="s">
        <v>126</v>
      </c>
      <c r="AM32" s="636"/>
      <c r="AN32" s="636"/>
      <c r="AO32" s="637"/>
      <c r="AP32" s="687"/>
      <c r="AQ32" s="688"/>
      <c r="AR32" s="688"/>
      <c r="AS32" s="688"/>
      <c r="AT32" s="692"/>
      <c r="AU32" s="362" t="s">
        <v>314</v>
      </c>
      <c r="AV32" s="362"/>
      <c r="AW32" s="362"/>
      <c r="AX32" s="627" t="s">
        <v>315</v>
      </c>
      <c r="AY32" s="628"/>
      <c r="AZ32" s="628"/>
      <c r="BA32" s="628"/>
      <c r="BB32" s="628"/>
      <c r="BC32" s="628"/>
      <c r="BD32" s="628"/>
      <c r="BE32" s="628"/>
      <c r="BF32" s="629"/>
      <c r="BG32" s="697">
        <v>99.8</v>
      </c>
      <c r="BH32" s="668"/>
      <c r="BI32" s="668"/>
      <c r="BJ32" s="668"/>
      <c r="BK32" s="668"/>
      <c r="BL32" s="668"/>
      <c r="BM32" s="636">
        <v>99.6</v>
      </c>
      <c r="BN32" s="698"/>
      <c r="BO32" s="698"/>
      <c r="BP32" s="698"/>
      <c r="BQ32" s="699"/>
      <c r="BR32" s="697">
        <v>99.8</v>
      </c>
      <c r="BS32" s="668"/>
      <c r="BT32" s="668"/>
      <c r="BU32" s="668"/>
      <c r="BV32" s="668"/>
      <c r="BW32" s="668"/>
      <c r="BX32" s="636">
        <v>99.6</v>
      </c>
      <c r="BY32" s="698"/>
      <c r="BZ32" s="698"/>
      <c r="CA32" s="698"/>
      <c r="CB32" s="699"/>
      <c r="CD32" s="683"/>
      <c r="CE32" s="684"/>
      <c r="CF32" s="645" t="s">
        <v>316</v>
      </c>
      <c r="CG32" s="646"/>
      <c r="CH32" s="646"/>
      <c r="CI32" s="646"/>
      <c r="CJ32" s="646"/>
      <c r="CK32" s="646"/>
      <c r="CL32" s="646"/>
      <c r="CM32" s="646"/>
      <c r="CN32" s="646"/>
      <c r="CO32" s="646"/>
      <c r="CP32" s="646"/>
      <c r="CQ32" s="647"/>
      <c r="CR32" s="630">
        <v>207</v>
      </c>
      <c r="CS32" s="631"/>
      <c r="CT32" s="631"/>
      <c r="CU32" s="631"/>
      <c r="CV32" s="631"/>
      <c r="CW32" s="631"/>
      <c r="CX32" s="631"/>
      <c r="CY32" s="632"/>
      <c r="CZ32" s="635">
        <v>0</v>
      </c>
      <c r="DA32" s="670"/>
      <c r="DB32" s="670"/>
      <c r="DC32" s="673"/>
      <c r="DD32" s="639">
        <v>207</v>
      </c>
      <c r="DE32" s="631"/>
      <c r="DF32" s="631"/>
      <c r="DG32" s="631"/>
      <c r="DH32" s="631"/>
      <c r="DI32" s="631"/>
      <c r="DJ32" s="631"/>
      <c r="DK32" s="632"/>
      <c r="DL32" s="639">
        <v>207</v>
      </c>
      <c r="DM32" s="631"/>
      <c r="DN32" s="631"/>
      <c r="DO32" s="631"/>
      <c r="DP32" s="631"/>
      <c r="DQ32" s="631"/>
      <c r="DR32" s="631"/>
      <c r="DS32" s="631"/>
      <c r="DT32" s="631"/>
      <c r="DU32" s="631"/>
      <c r="DV32" s="632"/>
      <c r="DW32" s="635">
        <v>0</v>
      </c>
      <c r="DX32" s="670"/>
      <c r="DY32" s="670"/>
      <c r="DZ32" s="670"/>
      <c r="EA32" s="670"/>
      <c r="EB32" s="670"/>
      <c r="EC32" s="671"/>
    </row>
    <row r="33" spans="2:133" ht="11.25" customHeight="1" x14ac:dyDescent="0.15">
      <c r="B33" s="655" t="s">
        <v>317</v>
      </c>
      <c r="C33" s="656"/>
      <c r="D33" s="656"/>
      <c r="E33" s="656"/>
      <c r="F33" s="656"/>
      <c r="G33" s="656"/>
      <c r="H33" s="656"/>
      <c r="I33" s="656"/>
      <c r="J33" s="656"/>
      <c r="K33" s="656"/>
      <c r="L33" s="656"/>
      <c r="M33" s="656"/>
      <c r="N33" s="656"/>
      <c r="O33" s="656"/>
      <c r="P33" s="656"/>
      <c r="Q33" s="657"/>
      <c r="R33" s="630" t="s">
        <v>126</v>
      </c>
      <c r="S33" s="631"/>
      <c r="T33" s="631"/>
      <c r="U33" s="631"/>
      <c r="V33" s="631"/>
      <c r="W33" s="631"/>
      <c r="X33" s="631"/>
      <c r="Y33" s="632"/>
      <c r="Z33" s="633" t="s">
        <v>126</v>
      </c>
      <c r="AA33" s="633"/>
      <c r="AB33" s="633"/>
      <c r="AC33" s="633"/>
      <c r="AD33" s="634" t="s">
        <v>126</v>
      </c>
      <c r="AE33" s="634"/>
      <c r="AF33" s="634"/>
      <c r="AG33" s="634"/>
      <c r="AH33" s="634"/>
      <c r="AI33" s="634"/>
      <c r="AJ33" s="634"/>
      <c r="AK33" s="634"/>
      <c r="AL33" s="635" t="s">
        <v>126</v>
      </c>
      <c r="AM33" s="636"/>
      <c r="AN33" s="636"/>
      <c r="AO33" s="637"/>
      <c r="AP33" s="689"/>
      <c r="AQ33" s="690"/>
      <c r="AR33" s="690"/>
      <c r="AS33" s="690"/>
      <c r="AT33" s="693"/>
      <c r="AU33" s="360"/>
      <c r="AV33" s="360"/>
      <c r="AW33" s="360"/>
      <c r="AX33" s="674" t="s">
        <v>318</v>
      </c>
      <c r="AY33" s="675"/>
      <c r="AZ33" s="675"/>
      <c r="BA33" s="675"/>
      <c r="BB33" s="675"/>
      <c r="BC33" s="675"/>
      <c r="BD33" s="675"/>
      <c r="BE33" s="675"/>
      <c r="BF33" s="676"/>
      <c r="BG33" s="700">
        <v>100</v>
      </c>
      <c r="BH33" s="701"/>
      <c r="BI33" s="701"/>
      <c r="BJ33" s="701"/>
      <c r="BK33" s="701"/>
      <c r="BL33" s="701"/>
      <c r="BM33" s="702">
        <v>100</v>
      </c>
      <c r="BN33" s="701"/>
      <c r="BO33" s="701"/>
      <c r="BP33" s="701"/>
      <c r="BQ33" s="703"/>
      <c r="BR33" s="700">
        <v>100</v>
      </c>
      <c r="BS33" s="701"/>
      <c r="BT33" s="701"/>
      <c r="BU33" s="701"/>
      <c r="BV33" s="701"/>
      <c r="BW33" s="701"/>
      <c r="BX33" s="702">
        <v>100</v>
      </c>
      <c r="BY33" s="701"/>
      <c r="BZ33" s="701"/>
      <c r="CA33" s="701"/>
      <c r="CB33" s="703"/>
      <c r="CD33" s="645" t="s">
        <v>319</v>
      </c>
      <c r="CE33" s="646"/>
      <c r="CF33" s="646"/>
      <c r="CG33" s="646"/>
      <c r="CH33" s="646"/>
      <c r="CI33" s="646"/>
      <c r="CJ33" s="646"/>
      <c r="CK33" s="646"/>
      <c r="CL33" s="646"/>
      <c r="CM33" s="646"/>
      <c r="CN33" s="646"/>
      <c r="CO33" s="646"/>
      <c r="CP33" s="646"/>
      <c r="CQ33" s="647"/>
      <c r="CR33" s="630">
        <v>3699600</v>
      </c>
      <c r="CS33" s="668"/>
      <c r="CT33" s="668"/>
      <c r="CU33" s="668"/>
      <c r="CV33" s="668"/>
      <c r="CW33" s="668"/>
      <c r="CX33" s="668"/>
      <c r="CY33" s="669"/>
      <c r="CZ33" s="635">
        <v>56.9</v>
      </c>
      <c r="DA33" s="670"/>
      <c r="DB33" s="670"/>
      <c r="DC33" s="673"/>
      <c r="DD33" s="639">
        <v>2537213</v>
      </c>
      <c r="DE33" s="668"/>
      <c r="DF33" s="668"/>
      <c r="DG33" s="668"/>
      <c r="DH33" s="668"/>
      <c r="DI33" s="668"/>
      <c r="DJ33" s="668"/>
      <c r="DK33" s="669"/>
      <c r="DL33" s="639">
        <v>1322987</v>
      </c>
      <c r="DM33" s="668"/>
      <c r="DN33" s="668"/>
      <c r="DO33" s="668"/>
      <c r="DP33" s="668"/>
      <c r="DQ33" s="668"/>
      <c r="DR33" s="668"/>
      <c r="DS33" s="668"/>
      <c r="DT33" s="668"/>
      <c r="DU33" s="668"/>
      <c r="DV33" s="669"/>
      <c r="DW33" s="635">
        <v>45.9</v>
      </c>
      <c r="DX33" s="670"/>
      <c r="DY33" s="670"/>
      <c r="DZ33" s="670"/>
      <c r="EA33" s="670"/>
      <c r="EB33" s="670"/>
      <c r="EC33" s="671"/>
    </row>
    <row r="34" spans="2:133" ht="11.25" customHeight="1" x14ac:dyDescent="0.15">
      <c r="B34" s="627" t="s">
        <v>320</v>
      </c>
      <c r="C34" s="628"/>
      <c r="D34" s="628"/>
      <c r="E34" s="628"/>
      <c r="F34" s="628"/>
      <c r="G34" s="628"/>
      <c r="H34" s="628"/>
      <c r="I34" s="628"/>
      <c r="J34" s="628"/>
      <c r="K34" s="628"/>
      <c r="L34" s="628"/>
      <c r="M34" s="628"/>
      <c r="N34" s="628"/>
      <c r="O34" s="628"/>
      <c r="P34" s="628"/>
      <c r="Q34" s="629"/>
      <c r="R34" s="630">
        <v>415984</v>
      </c>
      <c r="S34" s="631"/>
      <c r="T34" s="631"/>
      <c r="U34" s="631"/>
      <c r="V34" s="631"/>
      <c r="W34" s="631"/>
      <c r="X34" s="631"/>
      <c r="Y34" s="632"/>
      <c r="Z34" s="633">
        <v>6</v>
      </c>
      <c r="AA34" s="633"/>
      <c r="AB34" s="633"/>
      <c r="AC34" s="633"/>
      <c r="AD34" s="634" t="s">
        <v>126</v>
      </c>
      <c r="AE34" s="634"/>
      <c r="AF34" s="634"/>
      <c r="AG34" s="634"/>
      <c r="AH34" s="634"/>
      <c r="AI34" s="634"/>
      <c r="AJ34" s="634"/>
      <c r="AK34" s="634"/>
      <c r="AL34" s="635" t="s">
        <v>126</v>
      </c>
      <c r="AM34" s="636"/>
      <c r="AN34" s="636"/>
      <c r="AO34" s="63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321</v>
      </c>
      <c r="CE34" s="646"/>
      <c r="CF34" s="646"/>
      <c r="CG34" s="646"/>
      <c r="CH34" s="646"/>
      <c r="CI34" s="646"/>
      <c r="CJ34" s="646"/>
      <c r="CK34" s="646"/>
      <c r="CL34" s="646"/>
      <c r="CM34" s="646"/>
      <c r="CN34" s="646"/>
      <c r="CO34" s="646"/>
      <c r="CP34" s="646"/>
      <c r="CQ34" s="647"/>
      <c r="CR34" s="630">
        <v>1809172</v>
      </c>
      <c r="CS34" s="631"/>
      <c r="CT34" s="631"/>
      <c r="CU34" s="631"/>
      <c r="CV34" s="631"/>
      <c r="CW34" s="631"/>
      <c r="CX34" s="631"/>
      <c r="CY34" s="632"/>
      <c r="CZ34" s="635">
        <v>27.8</v>
      </c>
      <c r="DA34" s="670"/>
      <c r="DB34" s="670"/>
      <c r="DC34" s="673"/>
      <c r="DD34" s="639">
        <v>1483542</v>
      </c>
      <c r="DE34" s="631"/>
      <c r="DF34" s="631"/>
      <c r="DG34" s="631"/>
      <c r="DH34" s="631"/>
      <c r="DI34" s="631"/>
      <c r="DJ34" s="631"/>
      <c r="DK34" s="632"/>
      <c r="DL34" s="639">
        <v>691532</v>
      </c>
      <c r="DM34" s="631"/>
      <c r="DN34" s="631"/>
      <c r="DO34" s="631"/>
      <c r="DP34" s="631"/>
      <c r="DQ34" s="631"/>
      <c r="DR34" s="631"/>
      <c r="DS34" s="631"/>
      <c r="DT34" s="631"/>
      <c r="DU34" s="631"/>
      <c r="DV34" s="632"/>
      <c r="DW34" s="635">
        <v>24</v>
      </c>
      <c r="DX34" s="670"/>
      <c r="DY34" s="670"/>
      <c r="DZ34" s="670"/>
      <c r="EA34" s="670"/>
      <c r="EB34" s="670"/>
      <c r="EC34" s="671"/>
    </row>
    <row r="35" spans="2:133" ht="11.25" customHeight="1" x14ac:dyDescent="0.15">
      <c r="B35" s="627" t="s">
        <v>322</v>
      </c>
      <c r="C35" s="628"/>
      <c r="D35" s="628"/>
      <c r="E35" s="628"/>
      <c r="F35" s="628"/>
      <c r="G35" s="628"/>
      <c r="H35" s="628"/>
      <c r="I35" s="628"/>
      <c r="J35" s="628"/>
      <c r="K35" s="628"/>
      <c r="L35" s="628"/>
      <c r="M35" s="628"/>
      <c r="N35" s="628"/>
      <c r="O35" s="628"/>
      <c r="P35" s="628"/>
      <c r="Q35" s="629"/>
      <c r="R35" s="630">
        <v>25066</v>
      </c>
      <c r="S35" s="631"/>
      <c r="T35" s="631"/>
      <c r="U35" s="631"/>
      <c r="V35" s="631"/>
      <c r="W35" s="631"/>
      <c r="X35" s="631"/>
      <c r="Y35" s="632"/>
      <c r="Z35" s="633">
        <v>0.4</v>
      </c>
      <c r="AA35" s="633"/>
      <c r="AB35" s="633"/>
      <c r="AC35" s="633"/>
      <c r="AD35" s="634">
        <v>13329</v>
      </c>
      <c r="AE35" s="634"/>
      <c r="AF35" s="634"/>
      <c r="AG35" s="634"/>
      <c r="AH35" s="634"/>
      <c r="AI35" s="634"/>
      <c r="AJ35" s="634"/>
      <c r="AK35" s="634"/>
      <c r="AL35" s="635">
        <v>0.5</v>
      </c>
      <c r="AM35" s="636"/>
      <c r="AN35" s="636"/>
      <c r="AO35" s="637"/>
      <c r="AP35" s="218"/>
      <c r="AQ35" s="609" t="s">
        <v>323</v>
      </c>
      <c r="AR35" s="610"/>
      <c r="AS35" s="610"/>
      <c r="AT35" s="610"/>
      <c r="AU35" s="610"/>
      <c r="AV35" s="610"/>
      <c r="AW35" s="610"/>
      <c r="AX35" s="610"/>
      <c r="AY35" s="610"/>
      <c r="AZ35" s="610"/>
      <c r="BA35" s="610"/>
      <c r="BB35" s="610"/>
      <c r="BC35" s="610"/>
      <c r="BD35" s="610"/>
      <c r="BE35" s="610"/>
      <c r="BF35" s="611"/>
      <c r="BG35" s="609" t="s">
        <v>324</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325</v>
      </c>
      <c r="CE35" s="646"/>
      <c r="CF35" s="646"/>
      <c r="CG35" s="646"/>
      <c r="CH35" s="646"/>
      <c r="CI35" s="646"/>
      <c r="CJ35" s="646"/>
      <c r="CK35" s="646"/>
      <c r="CL35" s="646"/>
      <c r="CM35" s="646"/>
      <c r="CN35" s="646"/>
      <c r="CO35" s="646"/>
      <c r="CP35" s="646"/>
      <c r="CQ35" s="647"/>
      <c r="CR35" s="630">
        <v>182803</v>
      </c>
      <c r="CS35" s="668"/>
      <c r="CT35" s="668"/>
      <c r="CU35" s="668"/>
      <c r="CV35" s="668"/>
      <c r="CW35" s="668"/>
      <c r="CX35" s="668"/>
      <c r="CY35" s="669"/>
      <c r="CZ35" s="635">
        <v>2.8</v>
      </c>
      <c r="DA35" s="670"/>
      <c r="DB35" s="670"/>
      <c r="DC35" s="673"/>
      <c r="DD35" s="639">
        <v>168803</v>
      </c>
      <c r="DE35" s="668"/>
      <c r="DF35" s="668"/>
      <c r="DG35" s="668"/>
      <c r="DH35" s="668"/>
      <c r="DI35" s="668"/>
      <c r="DJ35" s="668"/>
      <c r="DK35" s="669"/>
      <c r="DL35" s="639">
        <v>152921</v>
      </c>
      <c r="DM35" s="668"/>
      <c r="DN35" s="668"/>
      <c r="DO35" s="668"/>
      <c r="DP35" s="668"/>
      <c r="DQ35" s="668"/>
      <c r="DR35" s="668"/>
      <c r="DS35" s="668"/>
      <c r="DT35" s="668"/>
      <c r="DU35" s="668"/>
      <c r="DV35" s="669"/>
      <c r="DW35" s="635">
        <v>5.3</v>
      </c>
      <c r="DX35" s="670"/>
      <c r="DY35" s="670"/>
      <c r="DZ35" s="670"/>
      <c r="EA35" s="670"/>
      <c r="EB35" s="670"/>
      <c r="EC35" s="671"/>
    </row>
    <row r="36" spans="2:133" ht="11.25" customHeight="1" x14ac:dyDescent="0.15">
      <c r="B36" s="627" t="s">
        <v>326</v>
      </c>
      <c r="C36" s="628"/>
      <c r="D36" s="628"/>
      <c r="E36" s="628"/>
      <c r="F36" s="628"/>
      <c r="G36" s="628"/>
      <c r="H36" s="628"/>
      <c r="I36" s="628"/>
      <c r="J36" s="628"/>
      <c r="K36" s="628"/>
      <c r="L36" s="628"/>
      <c r="M36" s="628"/>
      <c r="N36" s="628"/>
      <c r="O36" s="628"/>
      <c r="P36" s="628"/>
      <c r="Q36" s="629"/>
      <c r="R36" s="630">
        <v>1119763</v>
      </c>
      <c r="S36" s="631"/>
      <c r="T36" s="631"/>
      <c r="U36" s="631"/>
      <c r="V36" s="631"/>
      <c r="W36" s="631"/>
      <c r="X36" s="631"/>
      <c r="Y36" s="632"/>
      <c r="Z36" s="633">
        <v>16.100000000000001</v>
      </c>
      <c r="AA36" s="633"/>
      <c r="AB36" s="633"/>
      <c r="AC36" s="633"/>
      <c r="AD36" s="634" t="s">
        <v>126</v>
      </c>
      <c r="AE36" s="634"/>
      <c r="AF36" s="634"/>
      <c r="AG36" s="634"/>
      <c r="AH36" s="634"/>
      <c r="AI36" s="634"/>
      <c r="AJ36" s="634"/>
      <c r="AK36" s="634"/>
      <c r="AL36" s="635" t="s">
        <v>126</v>
      </c>
      <c r="AM36" s="636"/>
      <c r="AN36" s="636"/>
      <c r="AO36" s="637"/>
      <c r="AP36" s="218"/>
      <c r="AQ36" s="704" t="s">
        <v>327</v>
      </c>
      <c r="AR36" s="705"/>
      <c r="AS36" s="705"/>
      <c r="AT36" s="705"/>
      <c r="AU36" s="705"/>
      <c r="AV36" s="705"/>
      <c r="AW36" s="705"/>
      <c r="AX36" s="705"/>
      <c r="AY36" s="706"/>
      <c r="AZ36" s="619">
        <v>376209</v>
      </c>
      <c r="BA36" s="620"/>
      <c r="BB36" s="620"/>
      <c r="BC36" s="620"/>
      <c r="BD36" s="620"/>
      <c r="BE36" s="620"/>
      <c r="BF36" s="707"/>
      <c r="BG36" s="641" t="s">
        <v>328</v>
      </c>
      <c r="BH36" s="642"/>
      <c r="BI36" s="642"/>
      <c r="BJ36" s="642"/>
      <c r="BK36" s="642"/>
      <c r="BL36" s="642"/>
      <c r="BM36" s="642"/>
      <c r="BN36" s="642"/>
      <c r="BO36" s="642"/>
      <c r="BP36" s="642"/>
      <c r="BQ36" s="642"/>
      <c r="BR36" s="642"/>
      <c r="BS36" s="642"/>
      <c r="BT36" s="642"/>
      <c r="BU36" s="643"/>
      <c r="BV36" s="619">
        <v>2479</v>
      </c>
      <c r="BW36" s="620"/>
      <c r="BX36" s="620"/>
      <c r="BY36" s="620"/>
      <c r="BZ36" s="620"/>
      <c r="CA36" s="620"/>
      <c r="CB36" s="707"/>
      <c r="CD36" s="645" t="s">
        <v>329</v>
      </c>
      <c r="CE36" s="646"/>
      <c r="CF36" s="646"/>
      <c r="CG36" s="646"/>
      <c r="CH36" s="646"/>
      <c r="CI36" s="646"/>
      <c r="CJ36" s="646"/>
      <c r="CK36" s="646"/>
      <c r="CL36" s="646"/>
      <c r="CM36" s="646"/>
      <c r="CN36" s="646"/>
      <c r="CO36" s="646"/>
      <c r="CP36" s="646"/>
      <c r="CQ36" s="647"/>
      <c r="CR36" s="630">
        <v>619049</v>
      </c>
      <c r="CS36" s="631"/>
      <c r="CT36" s="631"/>
      <c r="CU36" s="631"/>
      <c r="CV36" s="631"/>
      <c r="CW36" s="631"/>
      <c r="CX36" s="631"/>
      <c r="CY36" s="632"/>
      <c r="CZ36" s="635">
        <v>9.5</v>
      </c>
      <c r="DA36" s="670"/>
      <c r="DB36" s="670"/>
      <c r="DC36" s="673"/>
      <c r="DD36" s="639">
        <v>414856</v>
      </c>
      <c r="DE36" s="631"/>
      <c r="DF36" s="631"/>
      <c r="DG36" s="631"/>
      <c r="DH36" s="631"/>
      <c r="DI36" s="631"/>
      <c r="DJ36" s="631"/>
      <c r="DK36" s="632"/>
      <c r="DL36" s="639">
        <v>257685</v>
      </c>
      <c r="DM36" s="631"/>
      <c r="DN36" s="631"/>
      <c r="DO36" s="631"/>
      <c r="DP36" s="631"/>
      <c r="DQ36" s="631"/>
      <c r="DR36" s="631"/>
      <c r="DS36" s="631"/>
      <c r="DT36" s="631"/>
      <c r="DU36" s="631"/>
      <c r="DV36" s="632"/>
      <c r="DW36" s="635">
        <v>8.9</v>
      </c>
      <c r="DX36" s="670"/>
      <c r="DY36" s="670"/>
      <c r="DZ36" s="670"/>
      <c r="EA36" s="670"/>
      <c r="EB36" s="670"/>
      <c r="EC36" s="671"/>
    </row>
    <row r="37" spans="2:133" ht="11.25" customHeight="1" x14ac:dyDescent="0.15">
      <c r="B37" s="627" t="s">
        <v>330</v>
      </c>
      <c r="C37" s="628"/>
      <c r="D37" s="628"/>
      <c r="E37" s="628"/>
      <c r="F37" s="628"/>
      <c r="G37" s="628"/>
      <c r="H37" s="628"/>
      <c r="I37" s="628"/>
      <c r="J37" s="628"/>
      <c r="K37" s="628"/>
      <c r="L37" s="628"/>
      <c r="M37" s="628"/>
      <c r="N37" s="628"/>
      <c r="O37" s="628"/>
      <c r="P37" s="628"/>
      <c r="Q37" s="629"/>
      <c r="R37" s="630">
        <v>633242</v>
      </c>
      <c r="S37" s="631"/>
      <c r="T37" s="631"/>
      <c r="U37" s="631"/>
      <c r="V37" s="631"/>
      <c r="W37" s="631"/>
      <c r="X37" s="631"/>
      <c r="Y37" s="632"/>
      <c r="Z37" s="633">
        <v>9.1</v>
      </c>
      <c r="AA37" s="633"/>
      <c r="AB37" s="633"/>
      <c r="AC37" s="633"/>
      <c r="AD37" s="634" t="s">
        <v>126</v>
      </c>
      <c r="AE37" s="634"/>
      <c r="AF37" s="634"/>
      <c r="AG37" s="634"/>
      <c r="AH37" s="634"/>
      <c r="AI37" s="634"/>
      <c r="AJ37" s="634"/>
      <c r="AK37" s="634"/>
      <c r="AL37" s="635" t="s">
        <v>126</v>
      </c>
      <c r="AM37" s="636"/>
      <c r="AN37" s="636"/>
      <c r="AO37" s="637"/>
      <c r="AQ37" s="708" t="s">
        <v>331</v>
      </c>
      <c r="AR37" s="709"/>
      <c r="AS37" s="709"/>
      <c r="AT37" s="709"/>
      <c r="AU37" s="709"/>
      <c r="AV37" s="709"/>
      <c r="AW37" s="709"/>
      <c r="AX37" s="709"/>
      <c r="AY37" s="710"/>
      <c r="AZ37" s="630">
        <v>129068</v>
      </c>
      <c r="BA37" s="631"/>
      <c r="BB37" s="631"/>
      <c r="BC37" s="631"/>
      <c r="BD37" s="668"/>
      <c r="BE37" s="668"/>
      <c r="BF37" s="699"/>
      <c r="BG37" s="645" t="s">
        <v>332</v>
      </c>
      <c r="BH37" s="646"/>
      <c r="BI37" s="646"/>
      <c r="BJ37" s="646"/>
      <c r="BK37" s="646"/>
      <c r="BL37" s="646"/>
      <c r="BM37" s="646"/>
      <c r="BN37" s="646"/>
      <c r="BO37" s="646"/>
      <c r="BP37" s="646"/>
      <c r="BQ37" s="646"/>
      <c r="BR37" s="646"/>
      <c r="BS37" s="646"/>
      <c r="BT37" s="646"/>
      <c r="BU37" s="647"/>
      <c r="BV37" s="630">
        <v>2479</v>
      </c>
      <c r="BW37" s="631"/>
      <c r="BX37" s="631"/>
      <c r="BY37" s="631"/>
      <c r="BZ37" s="631"/>
      <c r="CA37" s="631"/>
      <c r="CB37" s="640"/>
      <c r="CD37" s="645" t="s">
        <v>333</v>
      </c>
      <c r="CE37" s="646"/>
      <c r="CF37" s="646"/>
      <c r="CG37" s="646"/>
      <c r="CH37" s="646"/>
      <c r="CI37" s="646"/>
      <c r="CJ37" s="646"/>
      <c r="CK37" s="646"/>
      <c r="CL37" s="646"/>
      <c r="CM37" s="646"/>
      <c r="CN37" s="646"/>
      <c r="CO37" s="646"/>
      <c r="CP37" s="646"/>
      <c r="CQ37" s="647"/>
      <c r="CR37" s="630">
        <v>167206</v>
      </c>
      <c r="CS37" s="668"/>
      <c r="CT37" s="668"/>
      <c r="CU37" s="668"/>
      <c r="CV37" s="668"/>
      <c r="CW37" s="668"/>
      <c r="CX37" s="668"/>
      <c r="CY37" s="669"/>
      <c r="CZ37" s="635">
        <v>2.6</v>
      </c>
      <c r="DA37" s="670"/>
      <c r="DB37" s="670"/>
      <c r="DC37" s="673"/>
      <c r="DD37" s="639">
        <v>167206</v>
      </c>
      <c r="DE37" s="668"/>
      <c r="DF37" s="668"/>
      <c r="DG37" s="668"/>
      <c r="DH37" s="668"/>
      <c r="DI37" s="668"/>
      <c r="DJ37" s="668"/>
      <c r="DK37" s="669"/>
      <c r="DL37" s="639">
        <v>163196</v>
      </c>
      <c r="DM37" s="668"/>
      <c r="DN37" s="668"/>
      <c r="DO37" s="668"/>
      <c r="DP37" s="668"/>
      <c r="DQ37" s="668"/>
      <c r="DR37" s="668"/>
      <c r="DS37" s="668"/>
      <c r="DT37" s="668"/>
      <c r="DU37" s="668"/>
      <c r="DV37" s="669"/>
      <c r="DW37" s="635">
        <v>5.7</v>
      </c>
      <c r="DX37" s="670"/>
      <c r="DY37" s="670"/>
      <c r="DZ37" s="670"/>
      <c r="EA37" s="670"/>
      <c r="EB37" s="670"/>
      <c r="EC37" s="671"/>
    </row>
    <row r="38" spans="2:133" ht="11.25" customHeight="1" x14ac:dyDescent="0.15">
      <c r="B38" s="627" t="s">
        <v>334</v>
      </c>
      <c r="C38" s="628"/>
      <c r="D38" s="628"/>
      <c r="E38" s="628"/>
      <c r="F38" s="628"/>
      <c r="G38" s="628"/>
      <c r="H38" s="628"/>
      <c r="I38" s="628"/>
      <c r="J38" s="628"/>
      <c r="K38" s="628"/>
      <c r="L38" s="628"/>
      <c r="M38" s="628"/>
      <c r="N38" s="628"/>
      <c r="O38" s="628"/>
      <c r="P38" s="628"/>
      <c r="Q38" s="629"/>
      <c r="R38" s="630">
        <v>266794</v>
      </c>
      <c r="S38" s="631"/>
      <c r="T38" s="631"/>
      <c r="U38" s="631"/>
      <c r="V38" s="631"/>
      <c r="W38" s="631"/>
      <c r="X38" s="631"/>
      <c r="Y38" s="632"/>
      <c r="Z38" s="633">
        <v>3.8</v>
      </c>
      <c r="AA38" s="633"/>
      <c r="AB38" s="633"/>
      <c r="AC38" s="633"/>
      <c r="AD38" s="634" t="s">
        <v>126</v>
      </c>
      <c r="AE38" s="634"/>
      <c r="AF38" s="634"/>
      <c r="AG38" s="634"/>
      <c r="AH38" s="634"/>
      <c r="AI38" s="634"/>
      <c r="AJ38" s="634"/>
      <c r="AK38" s="634"/>
      <c r="AL38" s="635" t="s">
        <v>126</v>
      </c>
      <c r="AM38" s="636"/>
      <c r="AN38" s="636"/>
      <c r="AO38" s="637"/>
      <c r="AQ38" s="708" t="s">
        <v>335</v>
      </c>
      <c r="AR38" s="709"/>
      <c r="AS38" s="709"/>
      <c r="AT38" s="709"/>
      <c r="AU38" s="709"/>
      <c r="AV38" s="709"/>
      <c r="AW38" s="709"/>
      <c r="AX38" s="709"/>
      <c r="AY38" s="710"/>
      <c r="AZ38" s="630">
        <v>75999</v>
      </c>
      <c r="BA38" s="631"/>
      <c r="BB38" s="631"/>
      <c r="BC38" s="631"/>
      <c r="BD38" s="668"/>
      <c r="BE38" s="668"/>
      <c r="BF38" s="699"/>
      <c r="BG38" s="645" t="s">
        <v>336</v>
      </c>
      <c r="BH38" s="646"/>
      <c r="BI38" s="646"/>
      <c r="BJ38" s="646"/>
      <c r="BK38" s="646"/>
      <c r="BL38" s="646"/>
      <c r="BM38" s="646"/>
      <c r="BN38" s="646"/>
      <c r="BO38" s="646"/>
      <c r="BP38" s="646"/>
      <c r="BQ38" s="646"/>
      <c r="BR38" s="646"/>
      <c r="BS38" s="646"/>
      <c r="BT38" s="646"/>
      <c r="BU38" s="647"/>
      <c r="BV38" s="630">
        <v>539</v>
      </c>
      <c r="BW38" s="631"/>
      <c r="BX38" s="631"/>
      <c r="BY38" s="631"/>
      <c r="BZ38" s="631"/>
      <c r="CA38" s="631"/>
      <c r="CB38" s="640"/>
      <c r="CD38" s="645" t="s">
        <v>337</v>
      </c>
      <c r="CE38" s="646"/>
      <c r="CF38" s="646"/>
      <c r="CG38" s="646"/>
      <c r="CH38" s="646"/>
      <c r="CI38" s="646"/>
      <c r="CJ38" s="646"/>
      <c r="CK38" s="646"/>
      <c r="CL38" s="646"/>
      <c r="CM38" s="646"/>
      <c r="CN38" s="646"/>
      <c r="CO38" s="646"/>
      <c r="CP38" s="646"/>
      <c r="CQ38" s="647"/>
      <c r="CR38" s="630">
        <v>376088</v>
      </c>
      <c r="CS38" s="631"/>
      <c r="CT38" s="631"/>
      <c r="CU38" s="631"/>
      <c r="CV38" s="631"/>
      <c r="CW38" s="631"/>
      <c r="CX38" s="631"/>
      <c r="CY38" s="632"/>
      <c r="CZ38" s="635">
        <v>5.8</v>
      </c>
      <c r="DA38" s="670"/>
      <c r="DB38" s="670"/>
      <c r="DC38" s="673"/>
      <c r="DD38" s="639">
        <v>267686</v>
      </c>
      <c r="DE38" s="631"/>
      <c r="DF38" s="631"/>
      <c r="DG38" s="631"/>
      <c r="DH38" s="631"/>
      <c r="DI38" s="631"/>
      <c r="DJ38" s="631"/>
      <c r="DK38" s="632"/>
      <c r="DL38" s="639">
        <v>220849</v>
      </c>
      <c r="DM38" s="631"/>
      <c r="DN38" s="631"/>
      <c r="DO38" s="631"/>
      <c r="DP38" s="631"/>
      <c r="DQ38" s="631"/>
      <c r="DR38" s="631"/>
      <c r="DS38" s="631"/>
      <c r="DT38" s="631"/>
      <c r="DU38" s="631"/>
      <c r="DV38" s="632"/>
      <c r="DW38" s="635">
        <v>7.7</v>
      </c>
      <c r="DX38" s="670"/>
      <c r="DY38" s="670"/>
      <c r="DZ38" s="670"/>
      <c r="EA38" s="670"/>
      <c r="EB38" s="670"/>
      <c r="EC38" s="671"/>
    </row>
    <row r="39" spans="2:133" ht="11.25" customHeight="1" x14ac:dyDescent="0.15">
      <c r="B39" s="627" t="s">
        <v>338</v>
      </c>
      <c r="C39" s="628"/>
      <c r="D39" s="628"/>
      <c r="E39" s="628"/>
      <c r="F39" s="628"/>
      <c r="G39" s="628"/>
      <c r="H39" s="628"/>
      <c r="I39" s="628"/>
      <c r="J39" s="628"/>
      <c r="K39" s="628"/>
      <c r="L39" s="628"/>
      <c r="M39" s="628"/>
      <c r="N39" s="628"/>
      <c r="O39" s="628"/>
      <c r="P39" s="628"/>
      <c r="Q39" s="629"/>
      <c r="R39" s="630">
        <v>136133</v>
      </c>
      <c r="S39" s="631"/>
      <c r="T39" s="631"/>
      <c r="U39" s="631"/>
      <c r="V39" s="631"/>
      <c r="W39" s="631"/>
      <c r="X39" s="631"/>
      <c r="Y39" s="632"/>
      <c r="Z39" s="633">
        <v>2</v>
      </c>
      <c r="AA39" s="633"/>
      <c r="AB39" s="633"/>
      <c r="AC39" s="633"/>
      <c r="AD39" s="634">
        <v>7</v>
      </c>
      <c r="AE39" s="634"/>
      <c r="AF39" s="634"/>
      <c r="AG39" s="634"/>
      <c r="AH39" s="634"/>
      <c r="AI39" s="634"/>
      <c r="AJ39" s="634"/>
      <c r="AK39" s="634"/>
      <c r="AL39" s="635">
        <v>0</v>
      </c>
      <c r="AM39" s="636"/>
      <c r="AN39" s="636"/>
      <c r="AO39" s="637"/>
      <c r="AQ39" s="708" t="s">
        <v>339</v>
      </c>
      <c r="AR39" s="709"/>
      <c r="AS39" s="709"/>
      <c r="AT39" s="709"/>
      <c r="AU39" s="709"/>
      <c r="AV39" s="709"/>
      <c r="AW39" s="709"/>
      <c r="AX39" s="709"/>
      <c r="AY39" s="710"/>
      <c r="AZ39" s="630">
        <v>121</v>
      </c>
      <c r="BA39" s="631"/>
      <c r="BB39" s="631"/>
      <c r="BC39" s="631"/>
      <c r="BD39" s="668"/>
      <c r="BE39" s="668"/>
      <c r="BF39" s="699"/>
      <c r="BG39" s="645" t="s">
        <v>340</v>
      </c>
      <c r="BH39" s="646"/>
      <c r="BI39" s="646"/>
      <c r="BJ39" s="646"/>
      <c r="BK39" s="646"/>
      <c r="BL39" s="646"/>
      <c r="BM39" s="646"/>
      <c r="BN39" s="646"/>
      <c r="BO39" s="646"/>
      <c r="BP39" s="646"/>
      <c r="BQ39" s="646"/>
      <c r="BR39" s="646"/>
      <c r="BS39" s="646"/>
      <c r="BT39" s="646"/>
      <c r="BU39" s="647"/>
      <c r="BV39" s="630">
        <v>969</v>
      </c>
      <c r="BW39" s="631"/>
      <c r="BX39" s="631"/>
      <c r="BY39" s="631"/>
      <c r="BZ39" s="631"/>
      <c r="CA39" s="631"/>
      <c r="CB39" s="640"/>
      <c r="CD39" s="645" t="s">
        <v>341</v>
      </c>
      <c r="CE39" s="646"/>
      <c r="CF39" s="646"/>
      <c r="CG39" s="646"/>
      <c r="CH39" s="646"/>
      <c r="CI39" s="646"/>
      <c r="CJ39" s="646"/>
      <c r="CK39" s="646"/>
      <c r="CL39" s="646"/>
      <c r="CM39" s="646"/>
      <c r="CN39" s="646"/>
      <c r="CO39" s="646"/>
      <c r="CP39" s="646"/>
      <c r="CQ39" s="647"/>
      <c r="CR39" s="630">
        <v>626187</v>
      </c>
      <c r="CS39" s="668"/>
      <c r="CT39" s="668"/>
      <c r="CU39" s="668"/>
      <c r="CV39" s="668"/>
      <c r="CW39" s="668"/>
      <c r="CX39" s="668"/>
      <c r="CY39" s="669"/>
      <c r="CZ39" s="635">
        <v>9.6</v>
      </c>
      <c r="DA39" s="670"/>
      <c r="DB39" s="670"/>
      <c r="DC39" s="673"/>
      <c r="DD39" s="639">
        <v>202205</v>
      </c>
      <c r="DE39" s="668"/>
      <c r="DF39" s="668"/>
      <c r="DG39" s="668"/>
      <c r="DH39" s="668"/>
      <c r="DI39" s="668"/>
      <c r="DJ39" s="668"/>
      <c r="DK39" s="669"/>
      <c r="DL39" s="639" t="s">
        <v>126</v>
      </c>
      <c r="DM39" s="668"/>
      <c r="DN39" s="668"/>
      <c r="DO39" s="668"/>
      <c r="DP39" s="668"/>
      <c r="DQ39" s="668"/>
      <c r="DR39" s="668"/>
      <c r="DS39" s="668"/>
      <c r="DT39" s="668"/>
      <c r="DU39" s="668"/>
      <c r="DV39" s="669"/>
      <c r="DW39" s="635" t="s">
        <v>126</v>
      </c>
      <c r="DX39" s="670"/>
      <c r="DY39" s="670"/>
      <c r="DZ39" s="670"/>
      <c r="EA39" s="670"/>
      <c r="EB39" s="670"/>
      <c r="EC39" s="671"/>
    </row>
    <row r="40" spans="2:133" ht="11.25" customHeight="1" x14ac:dyDescent="0.15">
      <c r="B40" s="627" t="s">
        <v>342</v>
      </c>
      <c r="C40" s="628"/>
      <c r="D40" s="628"/>
      <c r="E40" s="628"/>
      <c r="F40" s="628"/>
      <c r="G40" s="628"/>
      <c r="H40" s="628"/>
      <c r="I40" s="628"/>
      <c r="J40" s="628"/>
      <c r="K40" s="628"/>
      <c r="L40" s="628"/>
      <c r="M40" s="628"/>
      <c r="N40" s="628"/>
      <c r="O40" s="628"/>
      <c r="P40" s="628"/>
      <c r="Q40" s="629"/>
      <c r="R40" s="630">
        <v>439996</v>
      </c>
      <c r="S40" s="631"/>
      <c r="T40" s="631"/>
      <c r="U40" s="631"/>
      <c r="V40" s="631"/>
      <c r="W40" s="631"/>
      <c r="X40" s="631"/>
      <c r="Y40" s="632"/>
      <c r="Z40" s="633">
        <v>6.3</v>
      </c>
      <c r="AA40" s="633"/>
      <c r="AB40" s="633"/>
      <c r="AC40" s="633"/>
      <c r="AD40" s="634" t="s">
        <v>126</v>
      </c>
      <c r="AE40" s="634"/>
      <c r="AF40" s="634"/>
      <c r="AG40" s="634"/>
      <c r="AH40" s="634"/>
      <c r="AI40" s="634"/>
      <c r="AJ40" s="634"/>
      <c r="AK40" s="634"/>
      <c r="AL40" s="635" t="s">
        <v>126</v>
      </c>
      <c r="AM40" s="636"/>
      <c r="AN40" s="636"/>
      <c r="AO40" s="637"/>
      <c r="AQ40" s="708" t="s">
        <v>343</v>
      </c>
      <c r="AR40" s="709"/>
      <c r="AS40" s="709"/>
      <c r="AT40" s="709"/>
      <c r="AU40" s="709"/>
      <c r="AV40" s="709"/>
      <c r="AW40" s="709"/>
      <c r="AX40" s="709"/>
      <c r="AY40" s="710"/>
      <c r="AZ40" s="630" t="s">
        <v>126</v>
      </c>
      <c r="BA40" s="631"/>
      <c r="BB40" s="631"/>
      <c r="BC40" s="631"/>
      <c r="BD40" s="668"/>
      <c r="BE40" s="668"/>
      <c r="BF40" s="699"/>
      <c r="BG40" s="711" t="s">
        <v>344</v>
      </c>
      <c r="BH40" s="712"/>
      <c r="BI40" s="712"/>
      <c r="BJ40" s="712"/>
      <c r="BK40" s="712"/>
      <c r="BL40" s="364"/>
      <c r="BM40" s="646" t="s">
        <v>345</v>
      </c>
      <c r="BN40" s="646"/>
      <c r="BO40" s="646"/>
      <c r="BP40" s="646"/>
      <c r="BQ40" s="646"/>
      <c r="BR40" s="646"/>
      <c r="BS40" s="646"/>
      <c r="BT40" s="646"/>
      <c r="BU40" s="647"/>
      <c r="BV40" s="630">
        <v>140</v>
      </c>
      <c r="BW40" s="631"/>
      <c r="BX40" s="631"/>
      <c r="BY40" s="631"/>
      <c r="BZ40" s="631"/>
      <c r="CA40" s="631"/>
      <c r="CB40" s="640"/>
      <c r="CD40" s="645" t="s">
        <v>346</v>
      </c>
      <c r="CE40" s="646"/>
      <c r="CF40" s="646"/>
      <c r="CG40" s="646"/>
      <c r="CH40" s="646"/>
      <c r="CI40" s="646"/>
      <c r="CJ40" s="646"/>
      <c r="CK40" s="646"/>
      <c r="CL40" s="646"/>
      <c r="CM40" s="646"/>
      <c r="CN40" s="646"/>
      <c r="CO40" s="646"/>
      <c r="CP40" s="646"/>
      <c r="CQ40" s="647"/>
      <c r="CR40" s="630">
        <v>86301</v>
      </c>
      <c r="CS40" s="631"/>
      <c r="CT40" s="631"/>
      <c r="CU40" s="631"/>
      <c r="CV40" s="631"/>
      <c r="CW40" s="631"/>
      <c r="CX40" s="631"/>
      <c r="CY40" s="632"/>
      <c r="CZ40" s="635">
        <v>1.3</v>
      </c>
      <c r="DA40" s="670"/>
      <c r="DB40" s="670"/>
      <c r="DC40" s="673"/>
      <c r="DD40" s="639">
        <v>121</v>
      </c>
      <c r="DE40" s="631"/>
      <c r="DF40" s="631"/>
      <c r="DG40" s="631"/>
      <c r="DH40" s="631"/>
      <c r="DI40" s="631"/>
      <c r="DJ40" s="631"/>
      <c r="DK40" s="632"/>
      <c r="DL40" s="639" t="s">
        <v>126</v>
      </c>
      <c r="DM40" s="631"/>
      <c r="DN40" s="631"/>
      <c r="DO40" s="631"/>
      <c r="DP40" s="631"/>
      <c r="DQ40" s="631"/>
      <c r="DR40" s="631"/>
      <c r="DS40" s="631"/>
      <c r="DT40" s="631"/>
      <c r="DU40" s="631"/>
      <c r="DV40" s="632"/>
      <c r="DW40" s="635" t="s">
        <v>126</v>
      </c>
      <c r="DX40" s="670"/>
      <c r="DY40" s="670"/>
      <c r="DZ40" s="670"/>
      <c r="EA40" s="670"/>
      <c r="EB40" s="670"/>
      <c r="EC40" s="671"/>
    </row>
    <row r="41" spans="2:133" ht="11.25" customHeight="1" x14ac:dyDescent="0.15">
      <c r="B41" s="627" t="s">
        <v>347</v>
      </c>
      <c r="C41" s="628"/>
      <c r="D41" s="628"/>
      <c r="E41" s="628"/>
      <c r="F41" s="628"/>
      <c r="G41" s="628"/>
      <c r="H41" s="628"/>
      <c r="I41" s="628"/>
      <c r="J41" s="628"/>
      <c r="K41" s="628"/>
      <c r="L41" s="628"/>
      <c r="M41" s="628"/>
      <c r="N41" s="628"/>
      <c r="O41" s="628"/>
      <c r="P41" s="628"/>
      <c r="Q41" s="629"/>
      <c r="R41" s="630" t="s">
        <v>126</v>
      </c>
      <c r="S41" s="631"/>
      <c r="T41" s="631"/>
      <c r="U41" s="631"/>
      <c r="V41" s="631"/>
      <c r="W41" s="631"/>
      <c r="X41" s="631"/>
      <c r="Y41" s="632"/>
      <c r="Z41" s="633" t="s">
        <v>126</v>
      </c>
      <c r="AA41" s="633"/>
      <c r="AB41" s="633"/>
      <c r="AC41" s="633"/>
      <c r="AD41" s="634" t="s">
        <v>126</v>
      </c>
      <c r="AE41" s="634"/>
      <c r="AF41" s="634"/>
      <c r="AG41" s="634"/>
      <c r="AH41" s="634"/>
      <c r="AI41" s="634"/>
      <c r="AJ41" s="634"/>
      <c r="AK41" s="634"/>
      <c r="AL41" s="635" t="s">
        <v>126</v>
      </c>
      <c r="AM41" s="636"/>
      <c r="AN41" s="636"/>
      <c r="AO41" s="637"/>
      <c r="AQ41" s="708" t="s">
        <v>348</v>
      </c>
      <c r="AR41" s="709"/>
      <c r="AS41" s="709"/>
      <c r="AT41" s="709"/>
      <c r="AU41" s="709"/>
      <c r="AV41" s="709"/>
      <c r="AW41" s="709"/>
      <c r="AX41" s="709"/>
      <c r="AY41" s="710"/>
      <c r="AZ41" s="630">
        <v>48152</v>
      </c>
      <c r="BA41" s="631"/>
      <c r="BB41" s="631"/>
      <c r="BC41" s="631"/>
      <c r="BD41" s="668"/>
      <c r="BE41" s="668"/>
      <c r="BF41" s="699"/>
      <c r="BG41" s="711"/>
      <c r="BH41" s="712"/>
      <c r="BI41" s="712"/>
      <c r="BJ41" s="712"/>
      <c r="BK41" s="712"/>
      <c r="BL41" s="364"/>
      <c r="BM41" s="646" t="s">
        <v>349</v>
      </c>
      <c r="BN41" s="646"/>
      <c r="BO41" s="646"/>
      <c r="BP41" s="646"/>
      <c r="BQ41" s="646"/>
      <c r="BR41" s="646"/>
      <c r="BS41" s="646"/>
      <c r="BT41" s="646"/>
      <c r="BU41" s="647"/>
      <c r="BV41" s="630" t="s">
        <v>126</v>
      </c>
      <c r="BW41" s="631"/>
      <c r="BX41" s="631"/>
      <c r="BY41" s="631"/>
      <c r="BZ41" s="631"/>
      <c r="CA41" s="631"/>
      <c r="CB41" s="640"/>
      <c r="CD41" s="645" t="s">
        <v>350</v>
      </c>
      <c r="CE41" s="646"/>
      <c r="CF41" s="646"/>
      <c r="CG41" s="646"/>
      <c r="CH41" s="646"/>
      <c r="CI41" s="646"/>
      <c r="CJ41" s="646"/>
      <c r="CK41" s="646"/>
      <c r="CL41" s="646"/>
      <c r="CM41" s="646"/>
      <c r="CN41" s="646"/>
      <c r="CO41" s="646"/>
      <c r="CP41" s="646"/>
      <c r="CQ41" s="647"/>
      <c r="CR41" s="630" t="s">
        <v>126</v>
      </c>
      <c r="CS41" s="668"/>
      <c r="CT41" s="668"/>
      <c r="CU41" s="668"/>
      <c r="CV41" s="668"/>
      <c r="CW41" s="668"/>
      <c r="CX41" s="668"/>
      <c r="CY41" s="669"/>
      <c r="CZ41" s="635" t="s">
        <v>126</v>
      </c>
      <c r="DA41" s="670"/>
      <c r="DB41" s="670"/>
      <c r="DC41" s="673"/>
      <c r="DD41" s="639" t="s">
        <v>126</v>
      </c>
      <c r="DE41" s="668"/>
      <c r="DF41" s="668"/>
      <c r="DG41" s="668"/>
      <c r="DH41" s="668"/>
      <c r="DI41" s="668"/>
      <c r="DJ41" s="668"/>
      <c r="DK41" s="669"/>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351</v>
      </c>
      <c r="C42" s="628"/>
      <c r="D42" s="628"/>
      <c r="E42" s="628"/>
      <c r="F42" s="628"/>
      <c r="G42" s="628"/>
      <c r="H42" s="628"/>
      <c r="I42" s="628"/>
      <c r="J42" s="628"/>
      <c r="K42" s="628"/>
      <c r="L42" s="628"/>
      <c r="M42" s="628"/>
      <c r="N42" s="628"/>
      <c r="O42" s="628"/>
      <c r="P42" s="628"/>
      <c r="Q42" s="629"/>
      <c r="R42" s="630" t="s">
        <v>126</v>
      </c>
      <c r="S42" s="631"/>
      <c r="T42" s="631"/>
      <c r="U42" s="631"/>
      <c r="V42" s="631"/>
      <c r="W42" s="631"/>
      <c r="X42" s="631"/>
      <c r="Y42" s="632"/>
      <c r="Z42" s="633" t="s">
        <v>126</v>
      </c>
      <c r="AA42" s="633"/>
      <c r="AB42" s="633"/>
      <c r="AC42" s="633"/>
      <c r="AD42" s="634" t="s">
        <v>126</v>
      </c>
      <c r="AE42" s="634"/>
      <c r="AF42" s="634"/>
      <c r="AG42" s="634"/>
      <c r="AH42" s="634"/>
      <c r="AI42" s="634"/>
      <c r="AJ42" s="634"/>
      <c r="AK42" s="634"/>
      <c r="AL42" s="635" t="s">
        <v>126</v>
      </c>
      <c r="AM42" s="636"/>
      <c r="AN42" s="636"/>
      <c r="AO42" s="637"/>
      <c r="AQ42" s="718" t="s">
        <v>352</v>
      </c>
      <c r="AR42" s="719"/>
      <c r="AS42" s="719"/>
      <c r="AT42" s="719"/>
      <c r="AU42" s="719"/>
      <c r="AV42" s="719"/>
      <c r="AW42" s="719"/>
      <c r="AX42" s="719"/>
      <c r="AY42" s="720"/>
      <c r="AZ42" s="724">
        <v>122869</v>
      </c>
      <c r="BA42" s="725"/>
      <c r="BB42" s="725"/>
      <c r="BC42" s="725"/>
      <c r="BD42" s="701"/>
      <c r="BE42" s="701"/>
      <c r="BF42" s="703"/>
      <c r="BG42" s="713"/>
      <c r="BH42" s="714"/>
      <c r="BI42" s="714"/>
      <c r="BJ42" s="714"/>
      <c r="BK42" s="714"/>
      <c r="BL42" s="365"/>
      <c r="BM42" s="659" t="s">
        <v>353</v>
      </c>
      <c r="BN42" s="659"/>
      <c r="BO42" s="659"/>
      <c r="BP42" s="659"/>
      <c r="BQ42" s="659"/>
      <c r="BR42" s="659"/>
      <c r="BS42" s="659"/>
      <c r="BT42" s="659"/>
      <c r="BU42" s="660"/>
      <c r="BV42" s="724">
        <v>274</v>
      </c>
      <c r="BW42" s="725"/>
      <c r="BX42" s="725"/>
      <c r="BY42" s="725"/>
      <c r="BZ42" s="725"/>
      <c r="CA42" s="725"/>
      <c r="CB42" s="737"/>
      <c r="CD42" s="627" t="s">
        <v>354</v>
      </c>
      <c r="CE42" s="628"/>
      <c r="CF42" s="628"/>
      <c r="CG42" s="628"/>
      <c r="CH42" s="628"/>
      <c r="CI42" s="628"/>
      <c r="CJ42" s="628"/>
      <c r="CK42" s="628"/>
      <c r="CL42" s="628"/>
      <c r="CM42" s="628"/>
      <c r="CN42" s="628"/>
      <c r="CO42" s="628"/>
      <c r="CP42" s="628"/>
      <c r="CQ42" s="629"/>
      <c r="CR42" s="630">
        <v>1199057</v>
      </c>
      <c r="CS42" s="668"/>
      <c r="CT42" s="668"/>
      <c r="CU42" s="668"/>
      <c r="CV42" s="668"/>
      <c r="CW42" s="668"/>
      <c r="CX42" s="668"/>
      <c r="CY42" s="669"/>
      <c r="CZ42" s="635">
        <v>18.399999999999999</v>
      </c>
      <c r="DA42" s="670"/>
      <c r="DB42" s="670"/>
      <c r="DC42" s="673"/>
      <c r="DD42" s="639">
        <v>219104</v>
      </c>
      <c r="DE42" s="668"/>
      <c r="DF42" s="668"/>
      <c r="DG42" s="668"/>
      <c r="DH42" s="668"/>
      <c r="DI42" s="668"/>
      <c r="DJ42" s="668"/>
      <c r="DK42" s="669"/>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355</v>
      </c>
      <c r="C43" s="628"/>
      <c r="D43" s="628"/>
      <c r="E43" s="628"/>
      <c r="F43" s="628"/>
      <c r="G43" s="628"/>
      <c r="H43" s="628"/>
      <c r="I43" s="628"/>
      <c r="J43" s="628"/>
      <c r="K43" s="628"/>
      <c r="L43" s="628"/>
      <c r="M43" s="628"/>
      <c r="N43" s="628"/>
      <c r="O43" s="628"/>
      <c r="P43" s="628"/>
      <c r="Q43" s="629"/>
      <c r="R43" s="630">
        <v>79096</v>
      </c>
      <c r="S43" s="631"/>
      <c r="T43" s="631"/>
      <c r="U43" s="631"/>
      <c r="V43" s="631"/>
      <c r="W43" s="631"/>
      <c r="X43" s="631"/>
      <c r="Y43" s="632"/>
      <c r="Z43" s="633">
        <v>1.1000000000000001</v>
      </c>
      <c r="AA43" s="633"/>
      <c r="AB43" s="633"/>
      <c r="AC43" s="633"/>
      <c r="AD43" s="634" t="s">
        <v>126</v>
      </c>
      <c r="AE43" s="634"/>
      <c r="AF43" s="634"/>
      <c r="AG43" s="634"/>
      <c r="AH43" s="634"/>
      <c r="AI43" s="634"/>
      <c r="AJ43" s="634"/>
      <c r="AK43" s="634"/>
      <c r="AL43" s="635" t="s">
        <v>126</v>
      </c>
      <c r="AM43" s="636"/>
      <c r="AN43" s="636"/>
      <c r="AO43" s="637"/>
      <c r="BV43" s="219"/>
      <c r="BW43" s="219"/>
      <c r="BX43" s="219"/>
      <c r="BY43" s="219"/>
      <c r="BZ43" s="219"/>
      <c r="CA43" s="219"/>
      <c r="CB43" s="219"/>
      <c r="CD43" s="627" t="s">
        <v>356</v>
      </c>
      <c r="CE43" s="628"/>
      <c r="CF43" s="628"/>
      <c r="CG43" s="628"/>
      <c r="CH43" s="628"/>
      <c r="CI43" s="628"/>
      <c r="CJ43" s="628"/>
      <c r="CK43" s="628"/>
      <c r="CL43" s="628"/>
      <c r="CM43" s="628"/>
      <c r="CN43" s="628"/>
      <c r="CO43" s="628"/>
      <c r="CP43" s="628"/>
      <c r="CQ43" s="629"/>
      <c r="CR43" s="630">
        <v>1293</v>
      </c>
      <c r="CS43" s="668"/>
      <c r="CT43" s="668"/>
      <c r="CU43" s="668"/>
      <c r="CV43" s="668"/>
      <c r="CW43" s="668"/>
      <c r="CX43" s="668"/>
      <c r="CY43" s="669"/>
      <c r="CZ43" s="635">
        <v>0</v>
      </c>
      <c r="DA43" s="670"/>
      <c r="DB43" s="670"/>
      <c r="DC43" s="673"/>
      <c r="DD43" s="639">
        <v>1293</v>
      </c>
      <c r="DE43" s="668"/>
      <c r="DF43" s="668"/>
      <c r="DG43" s="668"/>
      <c r="DH43" s="668"/>
      <c r="DI43" s="668"/>
      <c r="DJ43" s="668"/>
      <c r="DK43" s="669"/>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357</v>
      </c>
      <c r="C44" s="675"/>
      <c r="D44" s="675"/>
      <c r="E44" s="675"/>
      <c r="F44" s="675"/>
      <c r="G44" s="675"/>
      <c r="H44" s="675"/>
      <c r="I44" s="675"/>
      <c r="J44" s="675"/>
      <c r="K44" s="675"/>
      <c r="L44" s="675"/>
      <c r="M44" s="675"/>
      <c r="N44" s="675"/>
      <c r="O44" s="675"/>
      <c r="P44" s="675"/>
      <c r="Q44" s="676"/>
      <c r="R44" s="724">
        <v>6962534</v>
      </c>
      <c r="S44" s="725"/>
      <c r="T44" s="725"/>
      <c r="U44" s="725"/>
      <c r="V44" s="725"/>
      <c r="W44" s="725"/>
      <c r="X44" s="725"/>
      <c r="Y44" s="726"/>
      <c r="Z44" s="727">
        <v>100</v>
      </c>
      <c r="AA44" s="727"/>
      <c r="AB44" s="727"/>
      <c r="AC44" s="727"/>
      <c r="AD44" s="728">
        <v>2800205</v>
      </c>
      <c r="AE44" s="728"/>
      <c r="AF44" s="728"/>
      <c r="AG44" s="728"/>
      <c r="AH44" s="728"/>
      <c r="AI44" s="728"/>
      <c r="AJ44" s="728"/>
      <c r="AK44" s="728"/>
      <c r="AL44" s="729">
        <v>100</v>
      </c>
      <c r="AM44" s="702"/>
      <c r="AN44" s="702"/>
      <c r="AO44" s="730"/>
      <c r="CD44" s="731" t="s">
        <v>304</v>
      </c>
      <c r="CE44" s="732"/>
      <c r="CF44" s="627" t="s">
        <v>358</v>
      </c>
      <c r="CG44" s="628"/>
      <c r="CH44" s="628"/>
      <c r="CI44" s="628"/>
      <c r="CJ44" s="628"/>
      <c r="CK44" s="628"/>
      <c r="CL44" s="628"/>
      <c r="CM44" s="628"/>
      <c r="CN44" s="628"/>
      <c r="CO44" s="628"/>
      <c r="CP44" s="628"/>
      <c r="CQ44" s="629"/>
      <c r="CR44" s="630">
        <v>1156488</v>
      </c>
      <c r="CS44" s="631"/>
      <c r="CT44" s="631"/>
      <c r="CU44" s="631"/>
      <c r="CV44" s="631"/>
      <c r="CW44" s="631"/>
      <c r="CX44" s="631"/>
      <c r="CY44" s="632"/>
      <c r="CZ44" s="635">
        <v>17.8</v>
      </c>
      <c r="DA44" s="636"/>
      <c r="DB44" s="636"/>
      <c r="DC44" s="648"/>
      <c r="DD44" s="639">
        <v>179052</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359</v>
      </c>
      <c r="CG45" s="628"/>
      <c r="CH45" s="628"/>
      <c r="CI45" s="628"/>
      <c r="CJ45" s="628"/>
      <c r="CK45" s="628"/>
      <c r="CL45" s="628"/>
      <c r="CM45" s="628"/>
      <c r="CN45" s="628"/>
      <c r="CO45" s="628"/>
      <c r="CP45" s="628"/>
      <c r="CQ45" s="629"/>
      <c r="CR45" s="630">
        <v>404043</v>
      </c>
      <c r="CS45" s="668"/>
      <c r="CT45" s="668"/>
      <c r="CU45" s="668"/>
      <c r="CV45" s="668"/>
      <c r="CW45" s="668"/>
      <c r="CX45" s="668"/>
      <c r="CY45" s="669"/>
      <c r="CZ45" s="635">
        <v>6.2</v>
      </c>
      <c r="DA45" s="670"/>
      <c r="DB45" s="670"/>
      <c r="DC45" s="673"/>
      <c r="DD45" s="639">
        <v>32015</v>
      </c>
      <c r="DE45" s="668"/>
      <c r="DF45" s="668"/>
      <c r="DG45" s="668"/>
      <c r="DH45" s="668"/>
      <c r="DI45" s="668"/>
      <c r="DJ45" s="668"/>
      <c r="DK45" s="669"/>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361</v>
      </c>
      <c r="CG46" s="628"/>
      <c r="CH46" s="628"/>
      <c r="CI46" s="628"/>
      <c r="CJ46" s="628"/>
      <c r="CK46" s="628"/>
      <c r="CL46" s="628"/>
      <c r="CM46" s="628"/>
      <c r="CN46" s="628"/>
      <c r="CO46" s="628"/>
      <c r="CP46" s="628"/>
      <c r="CQ46" s="629"/>
      <c r="CR46" s="630">
        <v>675224</v>
      </c>
      <c r="CS46" s="631"/>
      <c r="CT46" s="631"/>
      <c r="CU46" s="631"/>
      <c r="CV46" s="631"/>
      <c r="CW46" s="631"/>
      <c r="CX46" s="631"/>
      <c r="CY46" s="632"/>
      <c r="CZ46" s="635">
        <v>10.4</v>
      </c>
      <c r="DA46" s="636"/>
      <c r="DB46" s="636"/>
      <c r="DC46" s="648"/>
      <c r="DD46" s="639">
        <v>118411</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362</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363</v>
      </c>
      <c r="CG47" s="628"/>
      <c r="CH47" s="628"/>
      <c r="CI47" s="628"/>
      <c r="CJ47" s="628"/>
      <c r="CK47" s="628"/>
      <c r="CL47" s="628"/>
      <c r="CM47" s="628"/>
      <c r="CN47" s="628"/>
      <c r="CO47" s="628"/>
      <c r="CP47" s="628"/>
      <c r="CQ47" s="629"/>
      <c r="CR47" s="630">
        <v>42569</v>
      </c>
      <c r="CS47" s="668"/>
      <c r="CT47" s="668"/>
      <c r="CU47" s="668"/>
      <c r="CV47" s="668"/>
      <c r="CW47" s="668"/>
      <c r="CX47" s="668"/>
      <c r="CY47" s="669"/>
      <c r="CZ47" s="635">
        <v>0.7</v>
      </c>
      <c r="DA47" s="670"/>
      <c r="DB47" s="670"/>
      <c r="DC47" s="673"/>
      <c r="DD47" s="639">
        <v>40052</v>
      </c>
      <c r="DE47" s="668"/>
      <c r="DF47" s="668"/>
      <c r="DG47" s="668"/>
      <c r="DH47" s="668"/>
      <c r="DI47" s="668"/>
      <c r="DJ47" s="668"/>
      <c r="DK47" s="669"/>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364</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365</v>
      </c>
      <c r="CG48" s="628"/>
      <c r="CH48" s="628"/>
      <c r="CI48" s="628"/>
      <c r="CJ48" s="628"/>
      <c r="CK48" s="628"/>
      <c r="CL48" s="628"/>
      <c r="CM48" s="628"/>
      <c r="CN48" s="628"/>
      <c r="CO48" s="628"/>
      <c r="CP48" s="628"/>
      <c r="CQ48" s="629"/>
      <c r="CR48" s="630" t="s">
        <v>126</v>
      </c>
      <c r="CS48" s="631"/>
      <c r="CT48" s="631"/>
      <c r="CU48" s="631"/>
      <c r="CV48" s="631"/>
      <c r="CW48" s="631"/>
      <c r="CX48" s="631"/>
      <c r="CY48" s="632"/>
      <c r="CZ48" s="635" t="s">
        <v>126</v>
      </c>
      <c r="DA48" s="636"/>
      <c r="DB48" s="636"/>
      <c r="DC48" s="648"/>
      <c r="DD48" s="639" t="s">
        <v>126</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366</v>
      </c>
      <c r="CE49" s="675"/>
      <c r="CF49" s="675"/>
      <c r="CG49" s="675"/>
      <c r="CH49" s="675"/>
      <c r="CI49" s="675"/>
      <c r="CJ49" s="675"/>
      <c r="CK49" s="675"/>
      <c r="CL49" s="675"/>
      <c r="CM49" s="675"/>
      <c r="CN49" s="675"/>
      <c r="CO49" s="675"/>
      <c r="CP49" s="675"/>
      <c r="CQ49" s="676"/>
      <c r="CR49" s="724">
        <v>6499652</v>
      </c>
      <c r="CS49" s="701"/>
      <c r="CT49" s="701"/>
      <c r="CU49" s="701"/>
      <c r="CV49" s="701"/>
      <c r="CW49" s="701"/>
      <c r="CX49" s="701"/>
      <c r="CY49" s="738"/>
      <c r="CZ49" s="729">
        <v>100</v>
      </c>
      <c r="DA49" s="739"/>
      <c r="DB49" s="739"/>
      <c r="DC49" s="740"/>
      <c r="DD49" s="741">
        <v>3922216</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BOiNzIpw2uD/P7eNgDPkTATsf8f8Xmy5v8FDIiyAkc7Gky3XLTLIOsNuowgmOQXHyvqxMePAh41IX3ka0wLuTA==" saltValue="UM+OPkKfUYE/RAlO4iHqM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367</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368</v>
      </c>
      <c r="DK2" s="752"/>
      <c r="DL2" s="752"/>
      <c r="DM2" s="752"/>
      <c r="DN2" s="752"/>
      <c r="DO2" s="753"/>
      <c r="DP2" s="224"/>
      <c r="DQ2" s="751" t="s">
        <v>369</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370</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371</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372</v>
      </c>
      <c r="B5" s="757"/>
      <c r="C5" s="757"/>
      <c r="D5" s="757"/>
      <c r="E5" s="757"/>
      <c r="F5" s="757"/>
      <c r="G5" s="757"/>
      <c r="H5" s="757"/>
      <c r="I5" s="757"/>
      <c r="J5" s="757"/>
      <c r="K5" s="757"/>
      <c r="L5" s="757"/>
      <c r="M5" s="757"/>
      <c r="N5" s="757"/>
      <c r="O5" s="757"/>
      <c r="P5" s="758"/>
      <c r="Q5" s="762" t="s">
        <v>373</v>
      </c>
      <c r="R5" s="763"/>
      <c r="S5" s="763"/>
      <c r="T5" s="763"/>
      <c r="U5" s="764"/>
      <c r="V5" s="762" t="s">
        <v>374</v>
      </c>
      <c r="W5" s="763"/>
      <c r="X5" s="763"/>
      <c r="Y5" s="763"/>
      <c r="Z5" s="764"/>
      <c r="AA5" s="762" t="s">
        <v>375</v>
      </c>
      <c r="AB5" s="763"/>
      <c r="AC5" s="763"/>
      <c r="AD5" s="763"/>
      <c r="AE5" s="763"/>
      <c r="AF5" s="768" t="s">
        <v>376</v>
      </c>
      <c r="AG5" s="763"/>
      <c r="AH5" s="763"/>
      <c r="AI5" s="763"/>
      <c r="AJ5" s="769"/>
      <c r="AK5" s="763" t="s">
        <v>377</v>
      </c>
      <c r="AL5" s="763"/>
      <c r="AM5" s="763"/>
      <c r="AN5" s="763"/>
      <c r="AO5" s="764"/>
      <c r="AP5" s="762" t="s">
        <v>378</v>
      </c>
      <c r="AQ5" s="763"/>
      <c r="AR5" s="763"/>
      <c r="AS5" s="763"/>
      <c r="AT5" s="764"/>
      <c r="AU5" s="762" t="s">
        <v>379</v>
      </c>
      <c r="AV5" s="763"/>
      <c r="AW5" s="763"/>
      <c r="AX5" s="763"/>
      <c r="AY5" s="769"/>
      <c r="AZ5" s="228"/>
      <c r="BA5" s="228"/>
      <c r="BB5" s="228"/>
      <c r="BC5" s="228"/>
      <c r="BD5" s="228"/>
      <c r="BE5" s="229"/>
      <c r="BF5" s="229"/>
      <c r="BG5" s="229"/>
      <c r="BH5" s="229"/>
      <c r="BI5" s="229"/>
      <c r="BJ5" s="229"/>
      <c r="BK5" s="229"/>
      <c r="BL5" s="229"/>
      <c r="BM5" s="229"/>
      <c r="BN5" s="229"/>
      <c r="BO5" s="229"/>
      <c r="BP5" s="229"/>
      <c r="BQ5" s="756" t="s">
        <v>380</v>
      </c>
      <c r="BR5" s="757"/>
      <c r="BS5" s="757"/>
      <c r="BT5" s="757"/>
      <c r="BU5" s="757"/>
      <c r="BV5" s="757"/>
      <c r="BW5" s="757"/>
      <c r="BX5" s="757"/>
      <c r="BY5" s="757"/>
      <c r="BZ5" s="757"/>
      <c r="CA5" s="757"/>
      <c r="CB5" s="757"/>
      <c r="CC5" s="757"/>
      <c r="CD5" s="757"/>
      <c r="CE5" s="757"/>
      <c r="CF5" s="757"/>
      <c r="CG5" s="758"/>
      <c r="CH5" s="762" t="s">
        <v>381</v>
      </c>
      <c r="CI5" s="763"/>
      <c r="CJ5" s="763"/>
      <c r="CK5" s="763"/>
      <c r="CL5" s="764"/>
      <c r="CM5" s="762" t="s">
        <v>382</v>
      </c>
      <c r="CN5" s="763"/>
      <c r="CO5" s="763"/>
      <c r="CP5" s="763"/>
      <c r="CQ5" s="764"/>
      <c r="CR5" s="762" t="s">
        <v>383</v>
      </c>
      <c r="CS5" s="763"/>
      <c r="CT5" s="763"/>
      <c r="CU5" s="763"/>
      <c r="CV5" s="764"/>
      <c r="CW5" s="762" t="s">
        <v>384</v>
      </c>
      <c r="CX5" s="763"/>
      <c r="CY5" s="763"/>
      <c r="CZ5" s="763"/>
      <c r="DA5" s="764"/>
      <c r="DB5" s="762" t="s">
        <v>385</v>
      </c>
      <c r="DC5" s="763"/>
      <c r="DD5" s="763"/>
      <c r="DE5" s="763"/>
      <c r="DF5" s="764"/>
      <c r="DG5" s="792" t="s">
        <v>386</v>
      </c>
      <c r="DH5" s="793"/>
      <c r="DI5" s="793"/>
      <c r="DJ5" s="793"/>
      <c r="DK5" s="794"/>
      <c r="DL5" s="792" t="s">
        <v>387</v>
      </c>
      <c r="DM5" s="793"/>
      <c r="DN5" s="793"/>
      <c r="DO5" s="793"/>
      <c r="DP5" s="794"/>
      <c r="DQ5" s="762" t="s">
        <v>388</v>
      </c>
      <c r="DR5" s="763"/>
      <c r="DS5" s="763"/>
      <c r="DT5" s="763"/>
      <c r="DU5" s="764"/>
      <c r="DV5" s="762" t="s">
        <v>379</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389</v>
      </c>
      <c r="C7" s="779"/>
      <c r="D7" s="779"/>
      <c r="E7" s="779"/>
      <c r="F7" s="779"/>
      <c r="G7" s="779"/>
      <c r="H7" s="779"/>
      <c r="I7" s="779"/>
      <c r="J7" s="779"/>
      <c r="K7" s="779"/>
      <c r="L7" s="779"/>
      <c r="M7" s="779"/>
      <c r="N7" s="779"/>
      <c r="O7" s="779"/>
      <c r="P7" s="780"/>
      <c r="Q7" s="781">
        <v>6963</v>
      </c>
      <c r="R7" s="782"/>
      <c r="S7" s="782"/>
      <c r="T7" s="782"/>
      <c r="U7" s="782"/>
      <c r="V7" s="782">
        <v>6500</v>
      </c>
      <c r="W7" s="782"/>
      <c r="X7" s="782"/>
      <c r="Y7" s="782"/>
      <c r="Z7" s="782"/>
      <c r="AA7" s="782">
        <v>463</v>
      </c>
      <c r="AB7" s="782"/>
      <c r="AC7" s="782"/>
      <c r="AD7" s="782"/>
      <c r="AE7" s="783"/>
      <c r="AF7" s="784">
        <v>319</v>
      </c>
      <c r="AG7" s="785"/>
      <c r="AH7" s="785"/>
      <c r="AI7" s="785"/>
      <c r="AJ7" s="786"/>
      <c r="AK7" s="787">
        <v>465</v>
      </c>
      <c r="AL7" s="788"/>
      <c r="AM7" s="788"/>
      <c r="AN7" s="788"/>
      <c r="AO7" s="788"/>
      <c r="AP7" s="788">
        <v>4677</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c r="BT7" s="776"/>
      <c r="BU7" s="776"/>
      <c r="BV7" s="776"/>
      <c r="BW7" s="776"/>
      <c r="BX7" s="776"/>
      <c r="BY7" s="776"/>
      <c r="BZ7" s="776"/>
      <c r="CA7" s="776"/>
      <c r="CB7" s="776"/>
      <c r="CC7" s="776"/>
      <c r="CD7" s="776"/>
      <c r="CE7" s="776"/>
      <c r="CF7" s="776"/>
      <c r="CG7" s="791"/>
      <c r="CH7" s="772"/>
      <c r="CI7" s="773"/>
      <c r="CJ7" s="773"/>
      <c r="CK7" s="773"/>
      <c r="CL7" s="774"/>
      <c r="CM7" s="772"/>
      <c r="CN7" s="773"/>
      <c r="CO7" s="773"/>
      <c r="CP7" s="773"/>
      <c r="CQ7" s="774"/>
      <c r="CR7" s="772"/>
      <c r="CS7" s="773"/>
      <c r="CT7" s="773"/>
      <c r="CU7" s="773"/>
      <c r="CV7" s="774"/>
      <c r="CW7" s="772"/>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75"/>
      <c r="DW7" s="776"/>
      <c r="DX7" s="776"/>
      <c r="DY7" s="776"/>
      <c r="DZ7" s="777"/>
      <c r="EA7" s="230"/>
    </row>
    <row r="8" spans="1:131" s="231" customFormat="1" ht="26.25" customHeight="1" x14ac:dyDescent="0.15">
      <c r="A8" s="234">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390</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391</v>
      </c>
      <c r="B23" s="818" t="s">
        <v>392</v>
      </c>
      <c r="C23" s="819"/>
      <c r="D23" s="819"/>
      <c r="E23" s="819"/>
      <c r="F23" s="819"/>
      <c r="G23" s="819"/>
      <c r="H23" s="819"/>
      <c r="I23" s="819"/>
      <c r="J23" s="819"/>
      <c r="K23" s="819"/>
      <c r="L23" s="819"/>
      <c r="M23" s="819"/>
      <c r="N23" s="819"/>
      <c r="O23" s="819"/>
      <c r="P23" s="820"/>
      <c r="Q23" s="821">
        <v>6963</v>
      </c>
      <c r="R23" s="822"/>
      <c r="S23" s="822"/>
      <c r="T23" s="822"/>
      <c r="U23" s="822"/>
      <c r="V23" s="822">
        <v>6500</v>
      </c>
      <c r="W23" s="822"/>
      <c r="X23" s="822"/>
      <c r="Y23" s="822"/>
      <c r="Z23" s="822"/>
      <c r="AA23" s="822">
        <v>463</v>
      </c>
      <c r="AB23" s="822"/>
      <c r="AC23" s="822"/>
      <c r="AD23" s="822"/>
      <c r="AE23" s="823"/>
      <c r="AF23" s="824">
        <v>319</v>
      </c>
      <c r="AG23" s="822"/>
      <c r="AH23" s="822"/>
      <c r="AI23" s="822"/>
      <c r="AJ23" s="825"/>
      <c r="AK23" s="826"/>
      <c r="AL23" s="827"/>
      <c r="AM23" s="827"/>
      <c r="AN23" s="827"/>
      <c r="AO23" s="827"/>
      <c r="AP23" s="822">
        <v>4677</v>
      </c>
      <c r="AQ23" s="822"/>
      <c r="AR23" s="822"/>
      <c r="AS23" s="822"/>
      <c r="AT23" s="822"/>
      <c r="AU23" s="838"/>
      <c r="AV23" s="838"/>
      <c r="AW23" s="838"/>
      <c r="AX23" s="838"/>
      <c r="AY23" s="839"/>
      <c r="AZ23" s="840" t="s">
        <v>393</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394</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395</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372</v>
      </c>
      <c r="B26" s="757"/>
      <c r="C26" s="757"/>
      <c r="D26" s="757"/>
      <c r="E26" s="757"/>
      <c r="F26" s="757"/>
      <c r="G26" s="757"/>
      <c r="H26" s="757"/>
      <c r="I26" s="757"/>
      <c r="J26" s="757"/>
      <c r="K26" s="757"/>
      <c r="L26" s="757"/>
      <c r="M26" s="757"/>
      <c r="N26" s="757"/>
      <c r="O26" s="757"/>
      <c r="P26" s="758"/>
      <c r="Q26" s="762" t="s">
        <v>396</v>
      </c>
      <c r="R26" s="763"/>
      <c r="S26" s="763"/>
      <c r="T26" s="763"/>
      <c r="U26" s="764"/>
      <c r="V26" s="762" t="s">
        <v>397</v>
      </c>
      <c r="W26" s="763"/>
      <c r="X26" s="763"/>
      <c r="Y26" s="763"/>
      <c r="Z26" s="764"/>
      <c r="AA26" s="762" t="s">
        <v>398</v>
      </c>
      <c r="AB26" s="763"/>
      <c r="AC26" s="763"/>
      <c r="AD26" s="763"/>
      <c r="AE26" s="763"/>
      <c r="AF26" s="843" t="s">
        <v>399</v>
      </c>
      <c r="AG26" s="844"/>
      <c r="AH26" s="844"/>
      <c r="AI26" s="844"/>
      <c r="AJ26" s="845"/>
      <c r="AK26" s="763" t="s">
        <v>400</v>
      </c>
      <c r="AL26" s="763"/>
      <c r="AM26" s="763"/>
      <c r="AN26" s="763"/>
      <c r="AO26" s="764"/>
      <c r="AP26" s="762" t="s">
        <v>401</v>
      </c>
      <c r="AQ26" s="763"/>
      <c r="AR26" s="763"/>
      <c r="AS26" s="763"/>
      <c r="AT26" s="764"/>
      <c r="AU26" s="762" t="s">
        <v>402</v>
      </c>
      <c r="AV26" s="763"/>
      <c r="AW26" s="763"/>
      <c r="AX26" s="763"/>
      <c r="AY26" s="764"/>
      <c r="AZ26" s="762" t="s">
        <v>403</v>
      </c>
      <c r="BA26" s="763"/>
      <c r="BB26" s="763"/>
      <c r="BC26" s="763"/>
      <c r="BD26" s="764"/>
      <c r="BE26" s="762" t="s">
        <v>379</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404</v>
      </c>
      <c r="C28" s="779"/>
      <c r="D28" s="779"/>
      <c r="E28" s="779"/>
      <c r="F28" s="779"/>
      <c r="G28" s="779"/>
      <c r="H28" s="779"/>
      <c r="I28" s="779"/>
      <c r="J28" s="779"/>
      <c r="K28" s="779"/>
      <c r="L28" s="779"/>
      <c r="M28" s="779"/>
      <c r="N28" s="779"/>
      <c r="O28" s="779"/>
      <c r="P28" s="780"/>
      <c r="Q28" s="851">
        <v>468</v>
      </c>
      <c r="R28" s="852"/>
      <c r="S28" s="852"/>
      <c r="T28" s="852"/>
      <c r="U28" s="852"/>
      <c r="V28" s="852">
        <v>465</v>
      </c>
      <c r="W28" s="852"/>
      <c r="X28" s="852"/>
      <c r="Y28" s="852"/>
      <c r="Z28" s="852"/>
      <c r="AA28" s="852">
        <v>2</v>
      </c>
      <c r="AB28" s="852"/>
      <c r="AC28" s="852"/>
      <c r="AD28" s="852"/>
      <c r="AE28" s="853"/>
      <c r="AF28" s="854">
        <v>2</v>
      </c>
      <c r="AG28" s="852"/>
      <c r="AH28" s="852"/>
      <c r="AI28" s="852"/>
      <c r="AJ28" s="855"/>
      <c r="AK28" s="856">
        <v>36</v>
      </c>
      <c r="AL28" s="857"/>
      <c r="AM28" s="857"/>
      <c r="AN28" s="857"/>
      <c r="AO28" s="857"/>
      <c r="AP28" s="857" t="s">
        <v>535</v>
      </c>
      <c r="AQ28" s="857"/>
      <c r="AR28" s="857"/>
      <c r="AS28" s="857"/>
      <c r="AT28" s="857"/>
      <c r="AU28" s="857" t="s">
        <v>535</v>
      </c>
      <c r="AV28" s="857"/>
      <c r="AW28" s="857"/>
      <c r="AX28" s="857"/>
      <c r="AY28" s="857"/>
      <c r="AZ28" s="858" t="s">
        <v>535</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405</v>
      </c>
      <c r="C29" s="810"/>
      <c r="D29" s="810"/>
      <c r="E29" s="810"/>
      <c r="F29" s="810"/>
      <c r="G29" s="810"/>
      <c r="H29" s="810"/>
      <c r="I29" s="810"/>
      <c r="J29" s="810"/>
      <c r="K29" s="810"/>
      <c r="L29" s="810"/>
      <c r="M29" s="810"/>
      <c r="N29" s="810"/>
      <c r="O29" s="810"/>
      <c r="P29" s="811"/>
      <c r="Q29" s="812">
        <v>342</v>
      </c>
      <c r="R29" s="813"/>
      <c r="S29" s="813"/>
      <c r="T29" s="813"/>
      <c r="U29" s="813"/>
      <c r="V29" s="813">
        <v>322</v>
      </c>
      <c r="W29" s="813"/>
      <c r="X29" s="813"/>
      <c r="Y29" s="813"/>
      <c r="Z29" s="813"/>
      <c r="AA29" s="813">
        <v>20</v>
      </c>
      <c r="AB29" s="813"/>
      <c r="AC29" s="813"/>
      <c r="AD29" s="813"/>
      <c r="AE29" s="814"/>
      <c r="AF29" s="815">
        <v>20</v>
      </c>
      <c r="AG29" s="816"/>
      <c r="AH29" s="816"/>
      <c r="AI29" s="816"/>
      <c r="AJ29" s="817"/>
      <c r="AK29" s="863">
        <v>53</v>
      </c>
      <c r="AL29" s="859"/>
      <c r="AM29" s="859"/>
      <c r="AN29" s="859"/>
      <c r="AO29" s="859"/>
      <c r="AP29" s="859" t="s">
        <v>535</v>
      </c>
      <c r="AQ29" s="859"/>
      <c r="AR29" s="859"/>
      <c r="AS29" s="859"/>
      <c r="AT29" s="859"/>
      <c r="AU29" s="859" t="s">
        <v>535</v>
      </c>
      <c r="AV29" s="859"/>
      <c r="AW29" s="859"/>
      <c r="AX29" s="859"/>
      <c r="AY29" s="859"/>
      <c r="AZ29" s="860" t="s">
        <v>535</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406</v>
      </c>
      <c r="C30" s="810"/>
      <c r="D30" s="810"/>
      <c r="E30" s="810"/>
      <c r="F30" s="810"/>
      <c r="G30" s="810"/>
      <c r="H30" s="810"/>
      <c r="I30" s="810"/>
      <c r="J30" s="810"/>
      <c r="K30" s="810"/>
      <c r="L30" s="810"/>
      <c r="M30" s="810"/>
      <c r="N30" s="810"/>
      <c r="O30" s="810"/>
      <c r="P30" s="811"/>
      <c r="Q30" s="812">
        <v>72</v>
      </c>
      <c r="R30" s="813"/>
      <c r="S30" s="813"/>
      <c r="T30" s="813"/>
      <c r="U30" s="813"/>
      <c r="V30" s="813">
        <v>72</v>
      </c>
      <c r="W30" s="813"/>
      <c r="X30" s="813"/>
      <c r="Y30" s="813"/>
      <c r="Z30" s="813"/>
      <c r="AA30" s="813">
        <v>1</v>
      </c>
      <c r="AB30" s="813"/>
      <c r="AC30" s="813"/>
      <c r="AD30" s="813"/>
      <c r="AE30" s="814"/>
      <c r="AF30" s="815">
        <v>1</v>
      </c>
      <c r="AG30" s="816"/>
      <c r="AH30" s="816"/>
      <c r="AI30" s="816"/>
      <c r="AJ30" s="817"/>
      <c r="AK30" s="863">
        <v>17</v>
      </c>
      <c r="AL30" s="859"/>
      <c r="AM30" s="859"/>
      <c r="AN30" s="859"/>
      <c r="AO30" s="859"/>
      <c r="AP30" s="859" t="s">
        <v>535</v>
      </c>
      <c r="AQ30" s="859"/>
      <c r="AR30" s="859"/>
      <c r="AS30" s="859"/>
      <c r="AT30" s="859"/>
      <c r="AU30" s="859" t="s">
        <v>535</v>
      </c>
      <c r="AV30" s="859"/>
      <c r="AW30" s="859"/>
      <c r="AX30" s="859"/>
      <c r="AY30" s="859"/>
      <c r="AZ30" s="860" t="s">
        <v>535</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407</v>
      </c>
      <c r="C31" s="810"/>
      <c r="D31" s="810"/>
      <c r="E31" s="810"/>
      <c r="F31" s="810"/>
      <c r="G31" s="810"/>
      <c r="H31" s="810"/>
      <c r="I31" s="810"/>
      <c r="J31" s="810"/>
      <c r="K31" s="810"/>
      <c r="L31" s="810"/>
      <c r="M31" s="810"/>
      <c r="N31" s="810"/>
      <c r="O31" s="810"/>
      <c r="P31" s="811"/>
      <c r="Q31" s="812">
        <v>522</v>
      </c>
      <c r="R31" s="813"/>
      <c r="S31" s="813"/>
      <c r="T31" s="813"/>
      <c r="U31" s="813"/>
      <c r="V31" s="813">
        <v>133</v>
      </c>
      <c r="W31" s="813"/>
      <c r="X31" s="813"/>
      <c r="Y31" s="813"/>
      <c r="Z31" s="813"/>
      <c r="AA31" s="813">
        <v>389</v>
      </c>
      <c r="AB31" s="813"/>
      <c r="AC31" s="813"/>
      <c r="AD31" s="813"/>
      <c r="AE31" s="814"/>
      <c r="AF31" s="815">
        <v>389</v>
      </c>
      <c r="AG31" s="816"/>
      <c r="AH31" s="816"/>
      <c r="AI31" s="816"/>
      <c r="AJ31" s="817"/>
      <c r="AK31" s="863">
        <v>8</v>
      </c>
      <c r="AL31" s="859"/>
      <c r="AM31" s="859"/>
      <c r="AN31" s="859"/>
      <c r="AO31" s="859"/>
      <c r="AP31" s="859">
        <v>148</v>
      </c>
      <c r="AQ31" s="859"/>
      <c r="AR31" s="859"/>
      <c r="AS31" s="859"/>
      <c r="AT31" s="859"/>
      <c r="AU31" s="859">
        <v>48</v>
      </c>
      <c r="AV31" s="859"/>
      <c r="AW31" s="859"/>
      <c r="AX31" s="859"/>
      <c r="AY31" s="859"/>
      <c r="AZ31" s="860" t="s">
        <v>535</v>
      </c>
      <c r="BA31" s="860"/>
      <c r="BB31" s="860"/>
      <c r="BC31" s="860"/>
      <c r="BD31" s="860"/>
      <c r="BE31" s="861" t="s">
        <v>408</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409</v>
      </c>
      <c r="C32" s="810"/>
      <c r="D32" s="810"/>
      <c r="E32" s="810"/>
      <c r="F32" s="810"/>
      <c r="G32" s="810"/>
      <c r="H32" s="810"/>
      <c r="I32" s="810"/>
      <c r="J32" s="810"/>
      <c r="K32" s="810"/>
      <c r="L32" s="810"/>
      <c r="M32" s="810"/>
      <c r="N32" s="810"/>
      <c r="O32" s="810"/>
      <c r="P32" s="811"/>
      <c r="Q32" s="812">
        <v>400</v>
      </c>
      <c r="R32" s="813"/>
      <c r="S32" s="813"/>
      <c r="T32" s="813"/>
      <c r="U32" s="813"/>
      <c r="V32" s="813">
        <v>359</v>
      </c>
      <c r="W32" s="813"/>
      <c r="X32" s="813"/>
      <c r="Y32" s="813"/>
      <c r="Z32" s="813"/>
      <c r="AA32" s="813">
        <v>41</v>
      </c>
      <c r="AB32" s="813"/>
      <c r="AC32" s="813"/>
      <c r="AD32" s="813"/>
      <c r="AE32" s="814"/>
      <c r="AF32" s="815">
        <v>41</v>
      </c>
      <c r="AG32" s="816"/>
      <c r="AH32" s="816"/>
      <c r="AI32" s="816"/>
      <c r="AJ32" s="817"/>
      <c r="AK32" s="863">
        <v>109</v>
      </c>
      <c r="AL32" s="859"/>
      <c r="AM32" s="859"/>
      <c r="AN32" s="859"/>
      <c r="AO32" s="859"/>
      <c r="AP32" s="859">
        <v>596</v>
      </c>
      <c r="AQ32" s="859"/>
      <c r="AR32" s="859"/>
      <c r="AS32" s="859"/>
      <c r="AT32" s="859"/>
      <c r="AU32" s="859">
        <v>574</v>
      </c>
      <c r="AV32" s="859"/>
      <c r="AW32" s="859"/>
      <c r="AX32" s="859"/>
      <c r="AY32" s="859"/>
      <c r="AZ32" s="860" t="s">
        <v>535</v>
      </c>
      <c r="BA32" s="860"/>
      <c r="BB32" s="860"/>
      <c r="BC32" s="860"/>
      <c r="BD32" s="860"/>
      <c r="BE32" s="861" t="s">
        <v>410</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411</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391</v>
      </c>
      <c r="B63" s="818" t="s">
        <v>412</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453</v>
      </c>
      <c r="AG63" s="873"/>
      <c r="AH63" s="873"/>
      <c r="AI63" s="873"/>
      <c r="AJ63" s="874"/>
      <c r="AK63" s="875"/>
      <c r="AL63" s="870"/>
      <c r="AM63" s="870"/>
      <c r="AN63" s="870"/>
      <c r="AO63" s="870"/>
      <c r="AP63" s="873">
        <v>745</v>
      </c>
      <c r="AQ63" s="873"/>
      <c r="AR63" s="873"/>
      <c r="AS63" s="873"/>
      <c r="AT63" s="873"/>
      <c r="AU63" s="873">
        <v>622</v>
      </c>
      <c r="AV63" s="873"/>
      <c r="AW63" s="873"/>
      <c r="AX63" s="873"/>
      <c r="AY63" s="873"/>
      <c r="AZ63" s="877"/>
      <c r="BA63" s="877"/>
      <c r="BB63" s="877"/>
      <c r="BC63" s="877"/>
      <c r="BD63" s="877"/>
      <c r="BE63" s="878"/>
      <c r="BF63" s="878"/>
      <c r="BG63" s="878"/>
      <c r="BH63" s="878"/>
      <c r="BI63" s="879"/>
      <c r="BJ63" s="880" t="s">
        <v>413</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415</v>
      </c>
      <c r="B66" s="757"/>
      <c r="C66" s="757"/>
      <c r="D66" s="757"/>
      <c r="E66" s="757"/>
      <c r="F66" s="757"/>
      <c r="G66" s="757"/>
      <c r="H66" s="757"/>
      <c r="I66" s="757"/>
      <c r="J66" s="757"/>
      <c r="K66" s="757"/>
      <c r="L66" s="757"/>
      <c r="M66" s="757"/>
      <c r="N66" s="757"/>
      <c r="O66" s="757"/>
      <c r="P66" s="758"/>
      <c r="Q66" s="762" t="s">
        <v>416</v>
      </c>
      <c r="R66" s="763"/>
      <c r="S66" s="763"/>
      <c r="T66" s="763"/>
      <c r="U66" s="764"/>
      <c r="V66" s="762" t="s">
        <v>417</v>
      </c>
      <c r="W66" s="763"/>
      <c r="X66" s="763"/>
      <c r="Y66" s="763"/>
      <c r="Z66" s="764"/>
      <c r="AA66" s="762" t="s">
        <v>418</v>
      </c>
      <c r="AB66" s="763"/>
      <c r="AC66" s="763"/>
      <c r="AD66" s="763"/>
      <c r="AE66" s="764"/>
      <c r="AF66" s="883" t="s">
        <v>419</v>
      </c>
      <c r="AG66" s="844"/>
      <c r="AH66" s="844"/>
      <c r="AI66" s="844"/>
      <c r="AJ66" s="884"/>
      <c r="AK66" s="762" t="s">
        <v>420</v>
      </c>
      <c r="AL66" s="757"/>
      <c r="AM66" s="757"/>
      <c r="AN66" s="757"/>
      <c r="AO66" s="758"/>
      <c r="AP66" s="762" t="s">
        <v>421</v>
      </c>
      <c r="AQ66" s="763"/>
      <c r="AR66" s="763"/>
      <c r="AS66" s="763"/>
      <c r="AT66" s="764"/>
      <c r="AU66" s="762" t="s">
        <v>422</v>
      </c>
      <c r="AV66" s="763"/>
      <c r="AW66" s="763"/>
      <c r="AX66" s="763"/>
      <c r="AY66" s="764"/>
      <c r="AZ66" s="762" t="s">
        <v>379</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598</v>
      </c>
      <c r="C68" s="899"/>
      <c r="D68" s="899"/>
      <c r="E68" s="899"/>
      <c r="F68" s="899"/>
      <c r="G68" s="899"/>
      <c r="H68" s="899"/>
      <c r="I68" s="899"/>
      <c r="J68" s="899"/>
      <c r="K68" s="899"/>
      <c r="L68" s="899"/>
      <c r="M68" s="899"/>
      <c r="N68" s="899"/>
      <c r="O68" s="899"/>
      <c r="P68" s="900"/>
      <c r="Q68" s="901">
        <v>6735</v>
      </c>
      <c r="R68" s="895"/>
      <c r="S68" s="895"/>
      <c r="T68" s="895"/>
      <c r="U68" s="895"/>
      <c r="V68" s="895">
        <v>6364</v>
      </c>
      <c r="W68" s="895"/>
      <c r="X68" s="895"/>
      <c r="Y68" s="895"/>
      <c r="Z68" s="895"/>
      <c r="AA68" s="895">
        <v>371</v>
      </c>
      <c r="AB68" s="895"/>
      <c r="AC68" s="895"/>
      <c r="AD68" s="895"/>
      <c r="AE68" s="895"/>
      <c r="AF68" s="895">
        <v>367</v>
      </c>
      <c r="AG68" s="895"/>
      <c r="AH68" s="895"/>
      <c r="AI68" s="895"/>
      <c r="AJ68" s="895"/>
      <c r="AK68" s="895" t="s">
        <v>535</v>
      </c>
      <c r="AL68" s="895"/>
      <c r="AM68" s="895"/>
      <c r="AN68" s="895"/>
      <c r="AO68" s="895"/>
      <c r="AP68" s="895">
        <v>1545</v>
      </c>
      <c r="AQ68" s="895"/>
      <c r="AR68" s="895"/>
      <c r="AS68" s="895"/>
      <c r="AT68" s="895"/>
      <c r="AU68" s="895" t="s">
        <v>535</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599</v>
      </c>
      <c r="C69" s="903"/>
      <c r="D69" s="903"/>
      <c r="E69" s="903"/>
      <c r="F69" s="903"/>
      <c r="G69" s="903"/>
      <c r="H69" s="903"/>
      <c r="I69" s="903"/>
      <c r="J69" s="903"/>
      <c r="K69" s="903"/>
      <c r="L69" s="903"/>
      <c r="M69" s="903"/>
      <c r="N69" s="903"/>
      <c r="O69" s="903"/>
      <c r="P69" s="904"/>
      <c r="Q69" s="905">
        <v>2996</v>
      </c>
      <c r="R69" s="859"/>
      <c r="S69" s="859"/>
      <c r="T69" s="859"/>
      <c r="U69" s="859"/>
      <c r="V69" s="859">
        <v>2815</v>
      </c>
      <c r="W69" s="859"/>
      <c r="X69" s="859"/>
      <c r="Y69" s="859"/>
      <c r="Z69" s="859"/>
      <c r="AA69" s="859">
        <v>181</v>
      </c>
      <c r="AB69" s="859"/>
      <c r="AC69" s="859"/>
      <c r="AD69" s="859"/>
      <c r="AE69" s="859"/>
      <c r="AF69" s="859">
        <v>181</v>
      </c>
      <c r="AG69" s="859"/>
      <c r="AH69" s="859"/>
      <c r="AI69" s="859"/>
      <c r="AJ69" s="859"/>
      <c r="AK69" s="859" t="s">
        <v>535</v>
      </c>
      <c r="AL69" s="859"/>
      <c r="AM69" s="859"/>
      <c r="AN69" s="859"/>
      <c r="AO69" s="859"/>
      <c r="AP69" s="859">
        <v>1092</v>
      </c>
      <c r="AQ69" s="859"/>
      <c r="AR69" s="859"/>
      <c r="AS69" s="859"/>
      <c r="AT69" s="859"/>
      <c r="AU69" s="859">
        <v>17</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600</v>
      </c>
      <c r="C70" s="903"/>
      <c r="D70" s="903"/>
      <c r="E70" s="903"/>
      <c r="F70" s="903"/>
      <c r="G70" s="903"/>
      <c r="H70" s="903"/>
      <c r="I70" s="903"/>
      <c r="J70" s="903"/>
      <c r="K70" s="903"/>
      <c r="L70" s="903"/>
      <c r="M70" s="903"/>
      <c r="N70" s="903"/>
      <c r="O70" s="903"/>
      <c r="P70" s="904"/>
      <c r="Q70" s="905">
        <v>1457</v>
      </c>
      <c r="R70" s="859"/>
      <c r="S70" s="859"/>
      <c r="T70" s="859"/>
      <c r="U70" s="859"/>
      <c r="V70" s="859">
        <v>1425</v>
      </c>
      <c r="W70" s="859"/>
      <c r="X70" s="859"/>
      <c r="Y70" s="859"/>
      <c r="Z70" s="859"/>
      <c r="AA70" s="859">
        <v>32</v>
      </c>
      <c r="AB70" s="859"/>
      <c r="AC70" s="859"/>
      <c r="AD70" s="859"/>
      <c r="AE70" s="859"/>
      <c r="AF70" s="859">
        <v>508</v>
      </c>
      <c r="AG70" s="859"/>
      <c r="AH70" s="859"/>
      <c r="AI70" s="859"/>
      <c r="AJ70" s="859"/>
      <c r="AK70" s="859" t="s">
        <v>535</v>
      </c>
      <c r="AL70" s="859"/>
      <c r="AM70" s="859"/>
      <c r="AN70" s="859"/>
      <c r="AO70" s="859"/>
      <c r="AP70" s="859">
        <v>3086</v>
      </c>
      <c r="AQ70" s="859"/>
      <c r="AR70" s="859"/>
      <c r="AS70" s="859"/>
      <c r="AT70" s="859"/>
      <c r="AU70" s="859" t="s">
        <v>535</v>
      </c>
      <c r="AV70" s="859"/>
      <c r="AW70" s="859"/>
      <c r="AX70" s="859"/>
      <c r="AY70" s="859"/>
      <c r="AZ70" s="861" t="s">
        <v>601</v>
      </c>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c r="C71" s="903"/>
      <c r="D71" s="903"/>
      <c r="E71" s="903"/>
      <c r="F71" s="903"/>
      <c r="G71" s="903"/>
      <c r="H71" s="903"/>
      <c r="I71" s="903"/>
      <c r="J71" s="903"/>
      <c r="K71" s="903"/>
      <c r="L71" s="903"/>
      <c r="M71" s="903"/>
      <c r="N71" s="903"/>
      <c r="O71" s="903"/>
      <c r="P71" s="904"/>
      <c r="Q71" s="905"/>
      <c r="R71" s="859"/>
      <c r="S71" s="859"/>
      <c r="T71" s="859"/>
      <c r="U71" s="859"/>
      <c r="V71" s="859"/>
      <c r="W71" s="859"/>
      <c r="X71" s="859"/>
      <c r="Y71" s="859"/>
      <c r="Z71" s="859"/>
      <c r="AA71" s="859"/>
      <c r="AB71" s="859"/>
      <c r="AC71" s="859"/>
      <c r="AD71" s="859"/>
      <c r="AE71" s="859"/>
      <c r="AF71" s="859"/>
      <c r="AG71" s="859"/>
      <c r="AH71" s="859"/>
      <c r="AI71" s="859"/>
      <c r="AJ71" s="859"/>
      <c r="AK71" s="859"/>
      <c r="AL71" s="859"/>
      <c r="AM71" s="859"/>
      <c r="AN71" s="859"/>
      <c r="AO71" s="859"/>
      <c r="AP71" s="859"/>
      <c r="AQ71" s="859"/>
      <c r="AR71" s="859"/>
      <c r="AS71" s="859"/>
      <c r="AT71" s="859"/>
      <c r="AU71" s="859"/>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c r="C72" s="903"/>
      <c r="D72" s="903"/>
      <c r="E72" s="903"/>
      <c r="F72" s="903"/>
      <c r="G72" s="903"/>
      <c r="H72" s="903"/>
      <c r="I72" s="903"/>
      <c r="J72" s="903"/>
      <c r="K72" s="903"/>
      <c r="L72" s="903"/>
      <c r="M72" s="903"/>
      <c r="N72" s="903"/>
      <c r="O72" s="903"/>
      <c r="P72" s="904"/>
      <c r="Q72" s="905"/>
      <c r="R72" s="859"/>
      <c r="S72" s="859"/>
      <c r="T72" s="859"/>
      <c r="U72" s="859"/>
      <c r="V72" s="859"/>
      <c r="W72" s="859"/>
      <c r="X72" s="859"/>
      <c r="Y72" s="859"/>
      <c r="Z72" s="859"/>
      <c r="AA72" s="859"/>
      <c r="AB72" s="859"/>
      <c r="AC72" s="859"/>
      <c r="AD72" s="859"/>
      <c r="AE72" s="859"/>
      <c r="AF72" s="859"/>
      <c r="AG72" s="859"/>
      <c r="AH72" s="859"/>
      <c r="AI72" s="859"/>
      <c r="AJ72" s="859"/>
      <c r="AK72" s="859"/>
      <c r="AL72" s="859"/>
      <c r="AM72" s="859"/>
      <c r="AN72" s="859"/>
      <c r="AO72" s="859"/>
      <c r="AP72" s="859"/>
      <c r="AQ72" s="859"/>
      <c r="AR72" s="859"/>
      <c r="AS72" s="859"/>
      <c r="AT72" s="859"/>
      <c r="AU72" s="859"/>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c r="C73" s="903"/>
      <c r="D73" s="903"/>
      <c r="E73" s="903"/>
      <c r="F73" s="903"/>
      <c r="G73" s="903"/>
      <c r="H73" s="903"/>
      <c r="I73" s="903"/>
      <c r="J73" s="903"/>
      <c r="K73" s="903"/>
      <c r="L73" s="903"/>
      <c r="M73" s="903"/>
      <c r="N73" s="903"/>
      <c r="O73" s="903"/>
      <c r="P73" s="904"/>
      <c r="Q73" s="905"/>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391</v>
      </c>
      <c r="B88" s="818" t="s">
        <v>423</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1056</v>
      </c>
      <c r="AG88" s="873"/>
      <c r="AH88" s="873"/>
      <c r="AI88" s="873"/>
      <c r="AJ88" s="873"/>
      <c r="AK88" s="870"/>
      <c r="AL88" s="870"/>
      <c r="AM88" s="870"/>
      <c r="AN88" s="870"/>
      <c r="AO88" s="870"/>
      <c r="AP88" s="873">
        <v>5723</v>
      </c>
      <c r="AQ88" s="873"/>
      <c r="AR88" s="873"/>
      <c r="AS88" s="873"/>
      <c r="AT88" s="873"/>
      <c r="AU88" s="873">
        <v>17</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18" t="s">
        <v>424</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425</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426</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429</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430</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431</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432</v>
      </c>
      <c r="AB109" s="922"/>
      <c r="AC109" s="922"/>
      <c r="AD109" s="922"/>
      <c r="AE109" s="923"/>
      <c r="AF109" s="921" t="s">
        <v>433</v>
      </c>
      <c r="AG109" s="922"/>
      <c r="AH109" s="922"/>
      <c r="AI109" s="922"/>
      <c r="AJ109" s="923"/>
      <c r="AK109" s="921" t="s">
        <v>306</v>
      </c>
      <c r="AL109" s="922"/>
      <c r="AM109" s="922"/>
      <c r="AN109" s="922"/>
      <c r="AO109" s="923"/>
      <c r="AP109" s="921" t="s">
        <v>434</v>
      </c>
      <c r="AQ109" s="922"/>
      <c r="AR109" s="922"/>
      <c r="AS109" s="922"/>
      <c r="AT109" s="924"/>
      <c r="AU109" s="941" t="s">
        <v>431</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432</v>
      </c>
      <c r="BR109" s="922"/>
      <c r="BS109" s="922"/>
      <c r="BT109" s="922"/>
      <c r="BU109" s="923"/>
      <c r="BV109" s="921" t="s">
        <v>433</v>
      </c>
      <c r="BW109" s="922"/>
      <c r="BX109" s="922"/>
      <c r="BY109" s="922"/>
      <c r="BZ109" s="923"/>
      <c r="CA109" s="921" t="s">
        <v>306</v>
      </c>
      <c r="CB109" s="922"/>
      <c r="CC109" s="922"/>
      <c r="CD109" s="922"/>
      <c r="CE109" s="923"/>
      <c r="CF109" s="942" t="s">
        <v>434</v>
      </c>
      <c r="CG109" s="942"/>
      <c r="CH109" s="942"/>
      <c r="CI109" s="942"/>
      <c r="CJ109" s="942"/>
      <c r="CK109" s="921" t="s">
        <v>435</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432</v>
      </c>
      <c r="DH109" s="922"/>
      <c r="DI109" s="922"/>
      <c r="DJ109" s="922"/>
      <c r="DK109" s="923"/>
      <c r="DL109" s="921" t="s">
        <v>433</v>
      </c>
      <c r="DM109" s="922"/>
      <c r="DN109" s="922"/>
      <c r="DO109" s="922"/>
      <c r="DP109" s="923"/>
      <c r="DQ109" s="921" t="s">
        <v>306</v>
      </c>
      <c r="DR109" s="922"/>
      <c r="DS109" s="922"/>
      <c r="DT109" s="922"/>
      <c r="DU109" s="923"/>
      <c r="DV109" s="921" t="s">
        <v>434</v>
      </c>
      <c r="DW109" s="922"/>
      <c r="DX109" s="922"/>
      <c r="DY109" s="922"/>
      <c r="DZ109" s="924"/>
    </row>
    <row r="110" spans="1:131" s="226" customFormat="1" ht="26.25" customHeight="1" x14ac:dyDescent="0.15">
      <c r="A110" s="925" t="s">
        <v>436</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399707</v>
      </c>
      <c r="AB110" s="929"/>
      <c r="AC110" s="929"/>
      <c r="AD110" s="929"/>
      <c r="AE110" s="930"/>
      <c r="AF110" s="931">
        <v>414042</v>
      </c>
      <c r="AG110" s="929"/>
      <c r="AH110" s="929"/>
      <c r="AI110" s="929"/>
      <c r="AJ110" s="930"/>
      <c r="AK110" s="931">
        <v>455165</v>
      </c>
      <c r="AL110" s="929"/>
      <c r="AM110" s="929"/>
      <c r="AN110" s="929"/>
      <c r="AO110" s="930"/>
      <c r="AP110" s="932">
        <v>17.8</v>
      </c>
      <c r="AQ110" s="933"/>
      <c r="AR110" s="933"/>
      <c r="AS110" s="933"/>
      <c r="AT110" s="934"/>
      <c r="AU110" s="935" t="s">
        <v>73</v>
      </c>
      <c r="AV110" s="936"/>
      <c r="AW110" s="936"/>
      <c r="AX110" s="936"/>
      <c r="AY110" s="936"/>
      <c r="AZ110" s="958" t="s">
        <v>437</v>
      </c>
      <c r="BA110" s="926"/>
      <c r="BB110" s="926"/>
      <c r="BC110" s="926"/>
      <c r="BD110" s="926"/>
      <c r="BE110" s="926"/>
      <c r="BF110" s="926"/>
      <c r="BG110" s="926"/>
      <c r="BH110" s="926"/>
      <c r="BI110" s="926"/>
      <c r="BJ110" s="926"/>
      <c r="BK110" s="926"/>
      <c r="BL110" s="926"/>
      <c r="BM110" s="926"/>
      <c r="BN110" s="926"/>
      <c r="BO110" s="926"/>
      <c r="BP110" s="927"/>
      <c r="BQ110" s="959">
        <v>4077312</v>
      </c>
      <c r="BR110" s="960"/>
      <c r="BS110" s="960"/>
      <c r="BT110" s="960"/>
      <c r="BU110" s="960"/>
      <c r="BV110" s="960">
        <v>4665412</v>
      </c>
      <c r="BW110" s="960"/>
      <c r="BX110" s="960"/>
      <c r="BY110" s="960"/>
      <c r="BZ110" s="960"/>
      <c r="CA110" s="960">
        <v>4677070</v>
      </c>
      <c r="CB110" s="960"/>
      <c r="CC110" s="960"/>
      <c r="CD110" s="960"/>
      <c r="CE110" s="960"/>
      <c r="CF110" s="973">
        <v>182.6</v>
      </c>
      <c r="CG110" s="974"/>
      <c r="CH110" s="974"/>
      <c r="CI110" s="974"/>
      <c r="CJ110" s="974"/>
      <c r="CK110" s="975" t="s">
        <v>438</v>
      </c>
      <c r="CL110" s="976"/>
      <c r="CM110" s="958" t="s">
        <v>439</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440</v>
      </c>
      <c r="DH110" s="960"/>
      <c r="DI110" s="960"/>
      <c r="DJ110" s="960"/>
      <c r="DK110" s="960"/>
      <c r="DL110" s="960" t="s">
        <v>440</v>
      </c>
      <c r="DM110" s="960"/>
      <c r="DN110" s="960"/>
      <c r="DO110" s="960"/>
      <c r="DP110" s="960"/>
      <c r="DQ110" s="960" t="s">
        <v>413</v>
      </c>
      <c r="DR110" s="960"/>
      <c r="DS110" s="960"/>
      <c r="DT110" s="960"/>
      <c r="DU110" s="960"/>
      <c r="DV110" s="961" t="s">
        <v>441</v>
      </c>
      <c r="DW110" s="961"/>
      <c r="DX110" s="961"/>
      <c r="DY110" s="961"/>
      <c r="DZ110" s="962"/>
    </row>
    <row r="111" spans="1:131" s="226" customFormat="1" ht="26.25" customHeight="1" x14ac:dyDescent="0.15">
      <c r="A111" s="963" t="s">
        <v>442</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441</v>
      </c>
      <c r="AB111" s="967"/>
      <c r="AC111" s="967"/>
      <c r="AD111" s="967"/>
      <c r="AE111" s="968"/>
      <c r="AF111" s="969" t="s">
        <v>393</v>
      </c>
      <c r="AG111" s="967"/>
      <c r="AH111" s="967"/>
      <c r="AI111" s="967"/>
      <c r="AJ111" s="968"/>
      <c r="AK111" s="969" t="s">
        <v>393</v>
      </c>
      <c r="AL111" s="967"/>
      <c r="AM111" s="967"/>
      <c r="AN111" s="967"/>
      <c r="AO111" s="968"/>
      <c r="AP111" s="970" t="s">
        <v>440</v>
      </c>
      <c r="AQ111" s="971"/>
      <c r="AR111" s="971"/>
      <c r="AS111" s="971"/>
      <c r="AT111" s="972"/>
      <c r="AU111" s="937"/>
      <c r="AV111" s="938"/>
      <c r="AW111" s="938"/>
      <c r="AX111" s="938"/>
      <c r="AY111" s="938"/>
      <c r="AZ111" s="951" t="s">
        <v>443</v>
      </c>
      <c r="BA111" s="952"/>
      <c r="BB111" s="952"/>
      <c r="BC111" s="952"/>
      <c r="BD111" s="952"/>
      <c r="BE111" s="952"/>
      <c r="BF111" s="952"/>
      <c r="BG111" s="952"/>
      <c r="BH111" s="952"/>
      <c r="BI111" s="952"/>
      <c r="BJ111" s="952"/>
      <c r="BK111" s="952"/>
      <c r="BL111" s="952"/>
      <c r="BM111" s="952"/>
      <c r="BN111" s="952"/>
      <c r="BO111" s="952"/>
      <c r="BP111" s="953"/>
      <c r="BQ111" s="954" t="s">
        <v>440</v>
      </c>
      <c r="BR111" s="955"/>
      <c r="BS111" s="955"/>
      <c r="BT111" s="955"/>
      <c r="BU111" s="955"/>
      <c r="BV111" s="955" t="s">
        <v>441</v>
      </c>
      <c r="BW111" s="955"/>
      <c r="BX111" s="955"/>
      <c r="BY111" s="955"/>
      <c r="BZ111" s="955"/>
      <c r="CA111" s="955" t="s">
        <v>441</v>
      </c>
      <c r="CB111" s="955"/>
      <c r="CC111" s="955"/>
      <c r="CD111" s="955"/>
      <c r="CE111" s="955"/>
      <c r="CF111" s="949" t="s">
        <v>441</v>
      </c>
      <c r="CG111" s="950"/>
      <c r="CH111" s="950"/>
      <c r="CI111" s="950"/>
      <c r="CJ111" s="950"/>
      <c r="CK111" s="977"/>
      <c r="CL111" s="978"/>
      <c r="CM111" s="951" t="s">
        <v>444</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441</v>
      </c>
      <c r="DH111" s="955"/>
      <c r="DI111" s="955"/>
      <c r="DJ111" s="955"/>
      <c r="DK111" s="955"/>
      <c r="DL111" s="955" t="s">
        <v>440</v>
      </c>
      <c r="DM111" s="955"/>
      <c r="DN111" s="955"/>
      <c r="DO111" s="955"/>
      <c r="DP111" s="955"/>
      <c r="DQ111" s="955" t="s">
        <v>441</v>
      </c>
      <c r="DR111" s="955"/>
      <c r="DS111" s="955"/>
      <c r="DT111" s="955"/>
      <c r="DU111" s="955"/>
      <c r="DV111" s="956" t="s">
        <v>441</v>
      </c>
      <c r="DW111" s="956"/>
      <c r="DX111" s="956"/>
      <c r="DY111" s="956"/>
      <c r="DZ111" s="957"/>
    </row>
    <row r="112" spans="1:131" s="226" customFormat="1" ht="26.25" customHeight="1" x14ac:dyDescent="0.15">
      <c r="A112" s="981" t="s">
        <v>445</v>
      </c>
      <c r="B112" s="982"/>
      <c r="C112" s="952" t="s">
        <v>446</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440</v>
      </c>
      <c r="AB112" s="988"/>
      <c r="AC112" s="988"/>
      <c r="AD112" s="988"/>
      <c r="AE112" s="989"/>
      <c r="AF112" s="990" t="s">
        <v>447</v>
      </c>
      <c r="AG112" s="988"/>
      <c r="AH112" s="988"/>
      <c r="AI112" s="988"/>
      <c r="AJ112" s="989"/>
      <c r="AK112" s="990" t="s">
        <v>447</v>
      </c>
      <c r="AL112" s="988"/>
      <c r="AM112" s="988"/>
      <c r="AN112" s="988"/>
      <c r="AO112" s="989"/>
      <c r="AP112" s="991" t="s">
        <v>448</v>
      </c>
      <c r="AQ112" s="992"/>
      <c r="AR112" s="992"/>
      <c r="AS112" s="992"/>
      <c r="AT112" s="993"/>
      <c r="AU112" s="937"/>
      <c r="AV112" s="938"/>
      <c r="AW112" s="938"/>
      <c r="AX112" s="938"/>
      <c r="AY112" s="938"/>
      <c r="AZ112" s="951" t="s">
        <v>449</v>
      </c>
      <c r="BA112" s="952"/>
      <c r="BB112" s="952"/>
      <c r="BC112" s="952"/>
      <c r="BD112" s="952"/>
      <c r="BE112" s="952"/>
      <c r="BF112" s="952"/>
      <c r="BG112" s="952"/>
      <c r="BH112" s="952"/>
      <c r="BI112" s="952"/>
      <c r="BJ112" s="952"/>
      <c r="BK112" s="952"/>
      <c r="BL112" s="952"/>
      <c r="BM112" s="952"/>
      <c r="BN112" s="952"/>
      <c r="BO112" s="952"/>
      <c r="BP112" s="953"/>
      <c r="BQ112" s="954">
        <v>624818</v>
      </c>
      <c r="BR112" s="955"/>
      <c r="BS112" s="955"/>
      <c r="BT112" s="955"/>
      <c r="BU112" s="955"/>
      <c r="BV112" s="955">
        <v>607622</v>
      </c>
      <c r="BW112" s="955"/>
      <c r="BX112" s="955"/>
      <c r="BY112" s="955"/>
      <c r="BZ112" s="955"/>
      <c r="CA112" s="955">
        <v>622016</v>
      </c>
      <c r="CB112" s="955"/>
      <c r="CC112" s="955"/>
      <c r="CD112" s="955"/>
      <c r="CE112" s="955"/>
      <c r="CF112" s="949">
        <v>24.3</v>
      </c>
      <c r="CG112" s="950"/>
      <c r="CH112" s="950"/>
      <c r="CI112" s="950"/>
      <c r="CJ112" s="950"/>
      <c r="CK112" s="977"/>
      <c r="CL112" s="978"/>
      <c r="CM112" s="951" t="s">
        <v>450</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440</v>
      </c>
      <c r="DH112" s="955"/>
      <c r="DI112" s="955"/>
      <c r="DJ112" s="955"/>
      <c r="DK112" s="955"/>
      <c r="DL112" s="955" t="s">
        <v>440</v>
      </c>
      <c r="DM112" s="955"/>
      <c r="DN112" s="955"/>
      <c r="DO112" s="955"/>
      <c r="DP112" s="955"/>
      <c r="DQ112" s="955" t="s">
        <v>441</v>
      </c>
      <c r="DR112" s="955"/>
      <c r="DS112" s="955"/>
      <c r="DT112" s="955"/>
      <c r="DU112" s="955"/>
      <c r="DV112" s="956" t="s">
        <v>440</v>
      </c>
      <c r="DW112" s="956"/>
      <c r="DX112" s="956"/>
      <c r="DY112" s="956"/>
      <c r="DZ112" s="957"/>
    </row>
    <row r="113" spans="1:130" s="226" customFormat="1" ht="26.25" customHeight="1" x14ac:dyDescent="0.15">
      <c r="A113" s="983"/>
      <c r="B113" s="984"/>
      <c r="C113" s="952" t="s">
        <v>451</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101602</v>
      </c>
      <c r="AB113" s="967"/>
      <c r="AC113" s="967"/>
      <c r="AD113" s="967"/>
      <c r="AE113" s="968"/>
      <c r="AF113" s="969">
        <v>101262</v>
      </c>
      <c r="AG113" s="967"/>
      <c r="AH113" s="967"/>
      <c r="AI113" s="967"/>
      <c r="AJ113" s="968"/>
      <c r="AK113" s="969">
        <v>112681</v>
      </c>
      <c r="AL113" s="967"/>
      <c r="AM113" s="967"/>
      <c r="AN113" s="967"/>
      <c r="AO113" s="968"/>
      <c r="AP113" s="970">
        <v>4.4000000000000004</v>
      </c>
      <c r="AQ113" s="971"/>
      <c r="AR113" s="971"/>
      <c r="AS113" s="971"/>
      <c r="AT113" s="972"/>
      <c r="AU113" s="937"/>
      <c r="AV113" s="938"/>
      <c r="AW113" s="938"/>
      <c r="AX113" s="938"/>
      <c r="AY113" s="938"/>
      <c r="AZ113" s="951" t="s">
        <v>452</v>
      </c>
      <c r="BA113" s="952"/>
      <c r="BB113" s="952"/>
      <c r="BC113" s="952"/>
      <c r="BD113" s="952"/>
      <c r="BE113" s="952"/>
      <c r="BF113" s="952"/>
      <c r="BG113" s="952"/>
      <c r="BH113" s="952"/>
      <c r="BI113" s="952"/>
      <c r="BJ113" s="952"/>
      <c r="BK113" s="952"/>
      <c r="BL113" s="952"/>
      <c r="BM113" s="952"/>
      <c r="BN113" s="952"/>
      <c r="BO113" s="952"/>
      <c r="BP113" s="953"/>
      <c r="BQ113" s="954">
        <v>22845</v>
      </c>
      <c r="BR113" s="955"/>
      <c r="BS113" s="955"/>
      <c r="BT113" s="955"/>
      <c r="BU113" s="955"/>
      <c r="BV113" s="955">
        <v>19071</v>
      </c>
      <c r="BW113" s="955"/>
      <c r="BX113" s="955"/>
      <c r="BY113" s="955"/>
      <c r="BZ113" s="955"/>
      <c r="CA113" s="955">
        <v>16525</v>
      </c>
      <c r="CB113" s="955"/>
      <c r="CC113" s="955"/>
      <c r="CD113" s="955"/>
      <c r="CE113" s="955"/>
      <c r="CF113" s="949">
        <v>0.6</v>
      </c>
      <c r="CG113" s="950"/>
      <c r="CH113" s="950"/>
      <c r="CI113" s="950"/>
      <c r="CJ113" s="950"/>
      <c r="CK113" s="977"/>
      <c r="CL113" s="978"/>
      <c r="CM113" s="951" t="s">
        <v>453</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441</v>
      </c>
      <c r="DH113" s="988"/>
      <c r="DI113" s="988"/>
      <c r="DJ113" s="988"/>
      <c r="DK113" s="989"/>
      <c r="DL113" s="990" t="s">
        <v>441</v>
      </c>
      <c r="DM113" s="988"/>
      <c r="DN113" s="988"/>
      <c r="DO113" s="988"/>
      <c r="DP113" s="989"/>
      <c r="DQ113" s="990" t="s">
        <v>441</v>
      </c>
      <c r="DR113" s="988"/>
      <c r="DS113" s="988"/>
      <c r="DT113" s="988"/>
      <c r="DU113" s="989"/>
      <c r="DV113" s="991" t="s">
        <v>448</v>
      </c>
      <c r="DW113" s="992"/>
      <c r="DX113" s="992"/>
      <c r="DY113" s="992"/>
      <c r="DZ113" s="993"/>
    </row>
    <row r="114" spans="1:130" s="226" customFormat="1" ht="26.25" customHeight="1" x14ac:dyDescent="0.15">
      <c r="A114" s="983"/>
      <c r="B114" s="984"/>
      <c r="C114" s="952" t="s">
        <v>454</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1593</v>
      </c>
      <c r="AB114" s="988"/>
      <c r="AC114" s="988"/>
      <c r="AD114" s="988"/>
      <c r="AE114" s="989"/>
      <c r="AF114" s="990">
        <v>2813</v>
      </c>
      <c r="AG114" s="988"/>
      <c r="AH114" s="988"/>
      <c r="AI114" s="988"/>
      <c r="AJ114" s="989"/>
      <c r="AK114" s="990">
        <v>2727</v>
      </c>
      <c r="AL114" s="988"/>
      <c r="AM114" s="988"/>
      <c r="AN114" s="988"/>
      <c r="AO114" s="989"/>
      <c r="AP114" s="991">
        <v>0.1</v>
      </c>
      <c r="AQ114" s="992"/>
      <c r="AR114" s="992"/>
      <c r="AS114" s="992"/>
      <c r="AT114" s="993"/>
      <c r="AU114" s="937"/>
      <c r="AV114" s="938"/>
      <c r="AW114" s="938"/>
      <c r="AX114" s="938"/>
      <c r="AY114" s="938"/>
      <c r="AZ114" s="951" t="s">
        <v>455</v>
      </c>
      <c r="BA114" s="952"/>
      <c r="BB114" s="952"/>
      <c r="BC114" s="952"/>
      <c r="BD114" s="952"/>
      <c r="BE114" s="952"/>
      <c r="BF114" s="952"/>
      <c r="BG114" s="952"/>
      <c r="BH114" s="952"/>
      <c r="BI114" s="952"/>
      <c r="BJ114" s="952"/>
      <c r="BK114" s="952"/>
      <c r="BL114" s="952"/>
      <c r="BM114" s="952"/>
      <c r="BN114" s="952"/>
      <c r="BO114" s="952"/>
      <c r="BP114" s="953"/>
      <c r="BQ114" s="954">
        <v>479710</v>
      </c>
      <c r="BR114" s="955"/>
      <c r="BS114" s="955"/>
      <c r="BT114" s="955"/>
      <c r="BU114" s="955"/>
      <c r="BV114" s="955">
        <v>458739</v>
      </c>
      <c r="BW114" s="955"/>
      <c r="BX114" s="955"/>
      <c r="BY114" s="955"/>
      <c r="BZ114" s="955"/>
      <c r="CA114" s="955">
        <v>448076</v>
      </c>
      <c r="CB114" s="955"/>
      <c r="CC114" s="955"/>
      <c r="CD114" s="955"/>
      <c r="CE114" s="955"/>
      <c r="CF114" s="949">
        <v>17.5</v>
      </c>
      <c r="CG114" s="950"/>
      <c r="CH114" s="950"/>
      <c r="CI114" s="950"/>
      <c r="CJ114" s="950"/>
      <c r="CK114" s="977"/>
      <c r="CL114" s="978"/>
      <c r="CM114" s="951" t="s">
        <v>456</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441</v>
      </c>
      <c r="DH114" s="988"/>
      <c r="DI114" s="988"/>
      <c r="DJ114" s="988"/>
      <c r="DK114" s="989"/>
      <c r="DL114" s="990" t="s">
        <v>441</v>
      </c>
      <c r="DM114" s="988"/>
      <c r="DN114" s="988"/>
      <c r="DO114" s="988"/>
      <c r="DP114" s="989"/>
      <c r="DQ114" s="990" t="s">
        <v>441</v>
      </c>
      <c r="DR114" s="988"/>
      <c r="DS114" s="988"/>
      <c r="DT114" s="988"/>
      <c r="DU114" s="989"/>
      <c r="DV114" s="991" t="s">
        <v>457</v>
      </c>
      <c r="DW114" s="992"/>
      <c r="DX114" s="992"/>
      <c r="DY114" s="992"/>
      <c r="DZ114" s="993"/>
    </row>
    <row r="115" spans="1:130" s="226" customFormat="1" ht="26.25" customHeight="1" x14ac:dyDescent="0.15">
      <c r="A115" s="983"/>
      <c r="B115" s="984"/>
      <c r="C115" s="952" t="s">
        <v>458</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1370</v>
      </c>
      <c r="AB115" s="967"/>
      <c r="AC115" s="967"/>
      <c r="AD115" s="967"/>
      <c r="AE115" s="968"/>
      <c r="AF115" s="969">
        <v>1018</v>
      </c>
      <c r="AG115" s="967"/>
      <c r="AH115" s="967"/>
      <c r="AI115" s="967"/>
      <c r="AJ115" s="968"/>
      <c r="AK115" s="969">
        <v>2014</v>
      </c>
      <c r="AL115" s="967"/>
      <c r="AM115" s="967"/>
      <c r="AN115" s="967"/>
      <c r="AO115" s="968"/>
      <c r="AP115" s="970">
        <v>0.1</v>
      </c>
      <c r="AQ115" s="971"/>
      <c r="AR115" s="971"/>
      <c r="AS115" s="971"/>
      <c r="AT115" s="972"/>
      <c r="AU115" s="937"/>
      <c r="AV115" s="938"/>
      <c r="AW115" s="938"/>
      <c r="AX115" s="938"/>
      <c r="AY115" s="938"/>
      <c r="AZ115" s="951" t="s">
        <v>459</v>
      </c>
      <c r="BA115" s="952"/>
      <c r="BB115" s="952"/>
      <c r="BC115" s="952"/>
      <c r="BD115" s="952"/>
      <c r="BE115" s="952"/>
      <c r="BF115" s="952"/>
      <c r="BG115" s="952"/>
      <c r="BH115" s="952"/>
      <c r="BI115" s="952"/>
      <c r="BJ115" s="952"/>
      <c r="BK115" s="952"/>
      <c r="BL115" s="952"/>
      <c r="BM115" s="952"/>
      <c r="BN115" s="952"/>
      <c r="BO115" s="952"/>
      <c r="BP115" s="953"/>
      <c r="BQ115" s="954" t="s">
        <v>441</v>
      </c>
      <c r="BR115" s="955"/>
      <c r="BS115" s="955"/>
      <c r="BT115" s="955"/>
      <c r="BU115" s="955"/>
      <c r="BV115" s="955" t="s">
        <v>441</v>
      </c>
      <c r="BW115" s="955"/>
      <c r="BX115" s="955"/>
      <c r="BY115" s="955"/>
      <c r="BZ115" s="955"/>
      <c r="CA115" s="955" t="s">
        <v>441</v>
      </c>
      <c r="CB115" s="955"/>
      <c r="CC115" s="955"/>
      <c r="CD115" s="955"/>
      <c r="CE115" s="955"/>
      <c r="CF115" s="949" t="s">
        <v>441</v>
      </c>
      <c r="CG115" s="950"/>
      <c r="CH115" s="950"/>
      <c r="CI115" s="950"/>
      <c r="CJ115" s="950"/>
      <c r="CK115" s="977"/>
      <c r="CL115" s="978"/>
      <c r="CM115" s="951" t="s">
        <v>460</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448</v>
      </c>
      <c r="DH115" s="988"/>
      <c r="DI115" s="988"/>
      <c r="DJ115" s="988"/>
      <c r="DK115" s="989"/>
      <c r="DL115" s="990" t="s">
        <v>440</v>
      </c>
      <c r="DM115" s="988"/>
      <c r="DN115" s="988"/>
      <c r="DO115" s="988"/>
      <c r="DP115" s="989"/>
      <c r="DQ115" s="990" t="s">
        <v>441</v>
      </c>
      <c r="DR115" s="988"/>
      <c r="DS115" s="988"/>
      <c r="DT115" s="988"/>
      <c r="DU115" s="989"/>
      <c r="DV115" s="991" t="s">
        <v>441</v>
      </c>
      <c r="DW115" s="992"/>
      <c r="DX115" s="992"/>
      <c r="DY115" s="992"/>
      <c r="DZ115" s="993"/>
    </row>
    <row r="116" spans="1:130" s="226" customFormat="1" ht="26.25" customHeight="1" x14ac:dyDescent="0.15">
      <c r="A116" s="985"/>
      <c r="B116" s="986"/>
      <c r="C116" s="994" t="s">
        <v>461</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46</v>
      </c>
      <c r="AB116" s="988"/>
      <c r="AC116" s="988"/>
      <c r="AD116" s="988"/>
      <c r="AE116" s="989"/>
      <c r="AF116" s="990">
        <v>285</v>
      </c>
      <c r="AG116" s="988"/>
      <c r="AH116" s="988"/>
      <c r="AI116" s="988"/>
      <c r="AJ116" s="989"/>
      <c r="AK116" s="990">
        <v>207</v>
      </c>
      <c r="AL116" s="988"/>
      <c r="AM116" s="988"/>
      <c r="AN116" s="988"/>
      <c r="AO116" s="989"/>
      <c r="AP116" s="991">
        <v>0</v>
      </c>
      <c r="AQ116" s="992"/>
      <c r="AR116" s="992"/>
      <c r="AS116" s="992"/>
      <c r="AT116" s="993"/>
      <c r="AU116" s="937"/>
      <c r="AV116" s="938"/>
      <c r="AW116" s="938"/>
      <c r="AX116" s="938"/>
      <c r="AY116" s="938"/>
      <c r="AZ116" s="996" t="s">
        <v>462</v>
      </c>
      <c r="BA116" s="997"/>
      <c r="BB116" s="997"/>
      <c r="BC116" s="997"/>
      <c r="BD116" s="997"/>
      <c r="BE116" s="997"/>
      <c r="BF116" s="997"/>
      <c r="BG116" s="997"/>
      <c r="BH116" s="997"/>
      <c r="BI116" s="997"/>
      <c r="BJ116" s="997"/>
      <c r="BK116" s="997"/>
      <c r="BL116" s="997"/>
      <c r="BM116" s="997"/>
      <c r="BN116" s="997"/>
      <c r="BO116" s="997"/>
      <c r="BP116" s="998"/>
      <c r="BQ116" s="954" t="s">
        <v>441</v>
      </c>
      <c r="BR116" s="955"/>
      <c r="BS116" s="955"/>
      <c r="BT116" s="955"/>
      <c r="BU116" s="955"/>
      <c r="BV116" s="955" t="s">
        <v>440</v>
      </c>
      <c r="BW116" s="955"/>
      <c r="BX116" s="955"/>
      <c r="BY116" s="955"/>
      <c r="BZ116" s="955"/>
      <c r="CA116" s="955" t="s">
        <v>440</v>
      </c>
      <c r="CB116" s="955"/>
      <c r="CC116" s="955"/>
      <c r="CD116" s="955"/>
      <c r="CE116" s="955"/>
      <c r="CF116" s="949" t="s">
        <v>441</v>
      </c>
      <c r="CG116" s="950"/>
      <c r="CH116" s="950"/>
      <c r="CI116" s="950"/>
      <c r="CJ116" s="950"/>
      <c r="CK116" s="977"/>
      <c r="CL116" s="978"/>
      <c r="CM116" s="951" t="s">
        <v>463</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440</v>
      </c>
      <c r="DH116" s="988"/>
      <c r="DI116" s="988"/>
      <c r="DJ116" s="988"/>
      <c r="DK116" s="989"/>
      <c r="DL116" s="990" t="s">
        <v>440</v>
      </c>
      <c r="DM116" s="988"/>
      <c r="DN116" s="988"/>
      <c r="DO116" s="988"/>
      <c r="DP116" s="989"/>
      <c r="DQ116" s="990" t="s">
        <v>441</v>
      </c>
      <c r="DR116" s="988"/>
      <c r="DS116" s="988"/>
      <c r="DT116" s="988"/>
      <c r="DU116" s="989"/>
      <c r="DV116" s="991" t="s">
        <v>441</v>
      </c>
      <c r="DW116" s="992"/>
      <c r="DX116" s="992"/>
      <c r="DY116" s="992"/>
      <c r="DZ116" s="993"/>
    </row>
    <row r="117" spans="1:130" s="226" customFormat="1" ht="26.25" customHeight="1" x14ac:dyDescent="0.15">
      <c r="A117" s="941" t="s">
        <v>187</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464</v>
      </c>
      <c r="Z117" s="923"/>
      <c r="AA117" s="1007">
        <v>504318</v>
      </c>
      <c r="AB117" s="1008"/>
      <c r="AC117" s="1008"/>
      <c r="AD117" s="1008"/>
      <c r="AE117" s="1009"/>
      <c r="AF117" s="1010">
        <v>519420</v>
      </c>
      <c r="AG117" s="1008"/>
      <c r="AH117" s="1008"/>
      <c r="AI117" s="1008"/>
      <c r="AJ117" s="1009"/>
      <c r="AK117" s="1010">
        <v>572794</v>
      </c>
      <c r="AL117" s="1008"/>
      <c r="AM117" s="1008"/>
      <c r="AN117" s="1008"/>
      <c r="AO117" s="1009"/>
      <c r="AP117" s="1011"/>
      <c r="AQ117" s="1012"/>
      <c r="AR117" s="1012"/>
      <c r="AS117" s="1012"/>
      <c r="AT117" s="1013"/>
      <c r="AU117" s="937"/>
      <c r="AV117" s="938"/>
      <c r="AW117" s="938"/>
      <c r="AX117" s="938"/>
      <c r="AY117" s="938"/>
      <c r="AZ117" s="1003" t="s">
        <v>465</v>
      </c>
      <c r="BA117" s="1004"/>
      <c r="BB117" s="1004"/>
      <c r="BC117" s="1004"/>
      <c r="BD117" s="1004"/>
      <c r="BE117" s="1004"/>
      <c r="BF117" s="1004"/>
      <c r="BG117" s="1004"/>
      <c r="BH117" s="1004"/>
      <c r="BI117" s="1004"/>
      <c r="BJ117" s="1004"/>
      <c r="BK117" s="1004"/>
      <c r="BL117" s="1004"/>
      <c r="BM117" s="1004"/>
      <c r="BN117" s="1004"/>
      <c r="BO117" s="1004"/>
      <c r="BP117" s="1005"/>
      <c r="BQ117" s="954" t="s">
        <v>447</v>
      </c>
      <c r="BR117" s="955"/>
      <c r="BS117" s="955"/>
      <c r="BT117" s="955"/>
      <c r="BU117" s="955"/>
      <c r="BV117" s="955" t="s">
        <v>441</v>
      </c>
      <c r="BW117" s="955"/>
      <c r="BX117" s="955"/>
      <c r="BY117" s="955"/>
      <c r="BZ117" s="955"/>
      <c r="CA117" s="955" t="s">
        <v>447</v>
      </c>
      <c r="CB117" s="955"/>
      <c r="CC117" s="955"/>
      <c r="CD117" s="955"/>
      <c r="CE117" s="955"/>
      <c r="CF117" s="949" t="s">
        <v>447</v>
      </c>
      <c r="CG117" s="950"/>
      <c r="CH117" s="950"/>
      <c r="CI117" s="950"/>
      <c r="CJ117" s="950"/>
      <c r="CK117" s="977"/>
      <c r="CL117" s="978"/>
      <c r="CM117" s="951" t="s">
        <v>466</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447</v>
      </c>
      <c r="DH117" s="988"/>
      <c r="DI117" s="988"/>
      <c r="DJ117" s="988"/>
      <c r="DK117" s="989"/>
      <c r="DL117" s="990" t="s">
        <v>447</v>
      </c>
      <c r="DM117" s="988"/>
      <c r="DN117" s="988"/>
      <c r="DO117" s="988"/>
      <c r="DP117" s="989"/>
      <c r="DQ117" s="990" t="s">
        <v>447</v>
      </c>
      <c r="DR117" s="988"/>
      <c r="DS117" s="988"/>
      <c r="DT117" s="988"/>
      <c r="DU117" s="989"/>
      <c r="DV117" s="991" t="s">
        <v>447</v>
      </c>
      <c r="DW117" s="992"/>
      <c r="DX117" s="992"/>
      <c r="DY117" s="992"/>
      <c r="DZ117" s="993"/>
    </row>
    <row r="118" spans="1:130" s="226" customFormat="1" ht="26.25" customHeight="1" x14ac:dyDescent="0.15">
      <c r="A118" s="941" t="s">
        <v>435</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432</v>
      </c>
      <c r="AB118" s="922"/>
      <c r="AC118" s="922"/>
      <c r="AD118" s="922"/>
      <c r="AE118" s="923"/>
      <c r="AF118" s="921" t="s">
        <v>433</v>
      </c>
      <c r="AG118" s="922"/>
      <c r="AH118" s="922"/>
      <c r="AI118" s="922"/>
      <c r="AJ118" s="923"/>
      <c r="AK118" s="921" t="s">
        <v>306</v>
      </c>
      <c r="AL118" s="922"/>
      <c r="AM118" s="922"/>
      <c r="AN118" s="922"/>
      <c r="AO118" s="923"/>
      <c r="AP118" s="999" t="s">
        <v>434</v>
      </c>
      <c r="AQ118" s="1000"/>
      <c r="AR118" s="1000"/>
      <c r="AS118" s="1000"/>
      <c r="AT118" s="1001"/>
      <c r="AU118" s="937"/>
      <c r="AV118" s="938"/>
      <c r="AW118" s="938"/>
      <c r="AX118" s="938"/>
      <c r="AY118" s="938"/>
      <c r="AZ118" s="1002" t="s">
        <v>467</v>
      </c>
      <c r="BA118" s="994"/>
      <c r="BB118" s="994"/>
      <c r="BC118" s="994"/>
      <c r="BD118" s="994"/>
      <c r="BE118" s="994"/>
      <c r="BF118" s="994"/>
      <c r="BG118" s="994"/>
      <c r="BH118" s="994"/>
      <c r="BI118" s="994"/>
      <c r="BJ118" s="994"/>
      <c r="BK118" s="994"/>
      <c r="BL118" s="994"/>
      <c r="BM118" s="994"/>
      <c r="BN118" s="994"/>
      <c r="BO118" s="994"/>
      <c r="BP118" s="995"/>
      <c r="BQ118" s="1028" t="s">
        <v>468</v>
      </c>
      <c r="BR118" s="1029"/>
      <c r="BS118" s="1029"/>
      <c r="BT118" s="1029"/>
      <c r="BU118" s="1029"/>
      <c r="BV118" s="1029" t="s">
        <v>469</v>
      </c>
      <c r="BW118" s="1029"/>
      <c r="BX118" s="1029"/>
      <c r="BY118" s="1029"/>
      <c r="BZ118" s="1029"/>
      <c r="CA118" s="1029" t="s">
        <v>470</v>
      </c>
      <c r="CB118" s="1029"/>
      <c r="CC118" s="1029"/>
      <c r="CD118" s="1029"/>
      <c r="CE118" s="1029"/>
      <c r="CF118" s="949" t="s">
        <v>471</v>
      </c>
      <c r="CG118" s="950"/>
      <c r="CH118" s="950"/>
      <c r="CI118" s="950"/>
      <c r="CJ118" s="950"/>
      <c r="CK118" s="977"/>
      <c r="CL118" s="978"/>
      <c r="CM118" s="951" t="s">
        <v>472</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468</v>
      </c>
      <c r="DH118" s="988"/>
      <c r="DI118" s="988"/>
      <c r="DJ118" s="988"/>
      <c r="DK118" s="989"/>
      <c r="DL118" s="990" t="s">
        <v>440</v>
      </c>
      <c r="DM118" s="988"/>
      <c r="DN118" s="988"/>
      <c r="DO118" s="988"/>
      <c r="DP118" s="989"/>
      <c r="DQ118" s="990" t="s">
        <v>473</v>
      </c>
      <c r="DR118" s="988"/>
      <c r="DS118" s="988"/>
      <c r="DT118" s="988"/>
      <c r="DU118" s="989"/>
      <c r="DV118" s="991" t="s">
        <v>474</v>
      </c>
      <c r="DW118" s="992"/>
      <c r="DX118" s="992"/>
      <c r="DY118" s="992"/>
      <c r="DZ118" s="993"/>
    </row>
    <row r="119" spans="1:130" s="226" customFormat="1" ht="26.25" customHeight="1" x14ac:dyDescent="0.15">
      <c r="A119" s="1085" t="s">
        <v>438</v>
      </c>
      <c r="B119" s="976"/>
      <c r="C119" s="958" t="s">
        <v>439</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448</v>
      </c>
      <c r="AB119" s="929"/>
      <c r="AC119" s="929"/>
      <c r="AD119" s="929"/>
      <c r="AE119" s="930"/>
      <c r="AF119" s="931" t="s">
        <v>470</v>
      </c>
      <c r="AG119" s="929"/>
      <c r="AH119" s="929"/>
      <c r="AI119" s="929"/>
      <c r="AJ119" s="930"/>
      <c r="AK119" s="931" t="s">
        <v>471</v>
      </c>
      <c r="AL119" s="929"/>
      <c r="AM119" s="929"/>
      <c r="AN119" s="929"/>
      <c r="AO119" s="930"/>
      <c r="AP119" s="932" t="s">
        <v>469</v>
      </c>
      <c r="AQ119" s="933"/>
      <c r="AR119" s="933"/>
      <c r="AS119" s="933"/>
      <c r="AT119" s="934"/>
      <c r="AU119" s="939"/>
      <c r="AV119" s="940"/>
      <c r="AW119" s="940"/>
      <c r="AX119" s="940"/>
      <c r="AY119" s="940"/>
      <c r="AZ119" s="247" t="s">
        <v>187</v>
      </c>
      <c r="BA119" s="247"/>
      <c r="BB119" s="247"/>
      <c r="BC119" s="247"/>
      <c r="BD119" s="247"/>
      <c r="BE119" s="247"/>
      <c r="BF119" s="247"/>
      <c r="BG119" s="247"/>
      <c r="BH119" s="247"/>
      <c r="BI119" s="247"/>
      <c r="BJ119" s="247"/>
      <c r="BK119" s="247"/>
      <c r="BL119" s="247"/>
      <c r="BM119" s="247"/>
      <c r="BN119" s="247"/>
      <c r="BO119" s="1006" t="s">
        <v>475</v>
      </c>
      <c r="BP119" s="1034"/>
      <c r="BQ119" s="1028">
        <v>5204685</v>
      </c>
      <c r="BR119" s="1029"/>
      <c r="BS119" s="1029"/>
      <c r="BT119" s="1029"/>
      <c r="BU119" s="1029"/>
      <c r="BV119" s="1029">
        <v>5750844</v>
      </c>
      <c r="BW119" s="1029"/>
      <c r="BX119" s="1029"/>
      <c r="BY119" s="1029"/>
      <c r="BZ119" s="1029"/>
      <c r="CA119" s="1029">
        <v>5763687</v>
      </c>
      <c r="CB119" s="1029"/>
      <c r="CC119" s="1029"/>
      <c r="CD119" s="1029"/>
      <c r="CE119" s="1029"/>
      <c r="CF119" s="1030"/>
      <c r="CG119" s="1031"/>
      <c r="CH119" s="1031"/>
      <c r="CI119" s="1031"/>
      <c r="CJ119" s="1032"/>
      <c r="CK119" s="979"/>
      <c r="CL119" s="980"/>
      <c r="CM119" s="1002" t="s">
        <v>476</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448</v>
      </c>
      <c r="DH119" s="1015"/>
      <c r="DI119" s="1015"/>
      <c r="DJ119" s="1015"/>
      <c r="DK119" s="1016"/>
      <c r="DL119" s="1014" t="s">
        <v>468</v>
      </c>
      <c r="DM119" s="1015"/>
      <c r="DN119" s="1015"/>
      <c r="DO119" s="1015"/>
      <c r="DP119" s="1016"/>
      <c r="DQ119" s="1014" t="s">
        <v>471</v>
      </c>
      <c r="DR119" s="1015"/>
      <c r="DS119" s="1015"/>
      <c r="DT119" s="1015"/>
      <c r="DU119" s="1016"/>
      <c r="DV119" s="1017" t="s">
        <v>471</v>
      </c>
      <c r="DW119" s="1018"/>
      <c r="DX119" s="1018"/>
      <c r="DY119" s="1018"/>
      <c r="DZ119" s="1019"/>
    </row>
    <row r="120" spans="1:130" s="226" customFormat="1" ht="26.25" customHeight="1" x14ac:dyDescent="0.15">
      <c r="A120" s="1086"/>
      <c r="B120" s="978"/>
      <c r="C120" s="951" t="s">
        <v>444</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469</v>
      </c>
      <c r="AB120" s="988"/>
      <c r="AC120" s="988"/>
      <c r="AD120" s="988"/>
      <c r="AE120" s="989"/>
      <c r="AF120" s="990" t="s">
        <v>477</v>
      </c>
      <c r="AG120" s="988"/>
      <c r="AH120" s="988"/>
      <c r="AI120" s="988"/>
      <c r="AJ120" s="989"/>
      <c r="AK120" s="990" t="s">
        <v>478</v>
      </c>
      <c r="AL120" s="988"/>
      <c r="AM120" s="988"/>
      <c r="AN120" s="988"/>
      <c r="AO120" s="989"/>
      <c r="AP120" s="991" t="s">
        <v>479</v>
      </c>
      <c r="AQ120" s="992"/>
      <c r="AR120" s="992"/>
      <c r="AS120" s="992"/>
      <c r="AT120" s="993"/>
      <c r="AU120" s="1020" t="s">
        <v>480</v>
      </c>
      <c r="AV120" s="1021"/>
      <c r="AW120" s="1021"/>
      <c r="AX120" s="1021"/>
      <c r="AY120" s="1022"/>
      <c r="AZ120" s="958" t="s">
        <v>481</v>
      </c>
      <c r="BA120" s="926"/>
      <c r="BB120" s="926"/>
      <c r="BC120" s="926"/>
      <c r="BD120" s="926"/>
      <c r="BE120" s="926"/>
      <c r="BF120" s="926"/>
      <c r="BG120" s="926"/>
      <c r="BH120" s="926"/>
      <c r="BI120" s="926"/>
      <c r="BJ120" s="926"/>
      <c r="BK120" s="926"/>
      <c r="BL120" s="926"/>
      <c r="BM120" s="926"/>
      <c r="BN120" s="926"/>
      <c r="BO120" s="926"/>
      <c r="BP120" s="927"/>
      <c r="BQ120" s="959">
        <v>3285689</v>
      </c>
      <c r="BR120" s="960"/>
      <c r="BS120" s="960"/>
      <c r="BT120" s="960"/>
      <c r="BU120" s="960"/>
      <c r="BV120" s="960">
        <v>3084442</v>
      </c>
      <c r="BW120" s="960"/>
      <c r="BX120" s="960"/>
      <c r="BY120" s="960"/>
      <c r="BZ120" s="960"/>
      <c r="CA120" s="960">
        <v>3151398</v>
      </c>
      <c r="CB120" s="960"/>
      <c r="CC120" s="960"/>
      <c r="CD120" s="960"/>
      <c r="CE120" s="960"/>
      <c r="CF120" s="973">
        <v>123.1</v>
      </c>
      <c r="CG120" s="974"/>
      <c r="CH120" s="974"/>
      <c r="CI120" s="974"/>
      <c r="CJ120" s="974"/>
      <c r="CK120" s="1035" t="s">
        <v>482</v>
      </c>
      <c r="CL120" s="1036"/>
      <c r="CM120" s="1036"/>
      <c r="CN120" s="1036"/>
      <c r="CO120" s="1037"/>
      <c r="CP120" s="1043" t="s">
        <v>483</v>
      </c>
      <c r="CQ120" s="1044"/>
      <c r="CR120" s="1044"/>
      <c r="CS120" s="1044"/>
      <c r="CT120" s="1044"/>
      <c r="CU120" s="1044"/>
      <c r="CV120" s="1044"/>
      <c r="CW120" s="1044"/>
      <c r="CX120" s="1044"/>
      <c r="CY120" s="1044"/>
      <c r="CZ120" s="1044"/>
      <c r="DA120" s="1044"/>
      <c r="DB120" s="1044"/>
      <c r="DC120" s="1044"/>
      <c r="DD120" s="1044"/>
      <c r="DE120" s="1044"/>
      <c r="DF120" s="1045"/>
      <c r="DG120" s="959">
        <v>550384</v>
      </c>
      <c r="DH120" s="960"/>
      <c r="DI120" s="960"/>
      <c r="DJ120" s="960"/>
      <c r="DK120" s="960"/>
      <c r="DL120" s="960">
        <v>537698</v>
      </c>
      <c r="DM120" s="960"/>
      <c r="DN120" s="960"/>
      <c r="DO120" s="960"/>
      <c r="DP120" s="960"/>
      <c r="DQ120" s="960">
        <v>573704</v>
      </c>
      <c r="DR120" s="960"/>
      <c r="DS120" s="960"/>
      <c r="DT120" s="960"/>
      <c r="DU120" s="960"/>
      <c r="DV120" s="961">
        <v>22.4</v>
      </c>
      <c r="DW120" s="961"/>
      <c r="DX120" s="961"/>
      <c r="DY120" s="961"/>
      <c r="DZ120" s="962"/>
    </row>
    <row r="121" spans="1:130" s="226" customFormat="1" ht="26.25" customHeight="1" x14ac:dyDescent="0.15">
      <c r="A121" s="1086"/>
      <c r="B121" s="978"/>
      <c r="C121" s="1003" t="s">
        <v>484</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477</v>
      </c>
      <c r="AB121" s="988"/>
      <c r="AC121" s="988"/>
      <c r="AD121" s="988"/>
      <c r="AE121" s="989"/>
      <c r="AF121" s="990" t="s">
        <v>457</v>
      </c>
      <c r="AG121" s="988"/>
      <c r="AH121" s="988"/>
      <c r="AI121" s="988"/>
      <c r="AJ121" s="989"/>
      <c r="AK121" s="990" t="s">
        <v>448</v>
      </c>
      <c r="AL121" s="988"/>
      <c r="AM121" s="988"/>
      <c r="AN121" s="988"/>
      <c r="AO121" s="989"/>
      <c r="AP121" s="991" t="s">
        <v>448</v>
      </c>
      <c r="AQ121" s="992"/>
      <c r="AR121" s="992"/>
      <c r="AS121" s="992"/>
      <c r="AT121" s="993"/>
      <c r="AU121" s="1023"/>
      <c r="AV121" s="1024"/>
      <c r="AW121" s="1024"/>
      <c r="AX121" s="1024"/>
      <c r="AY121" s="1025"/>
      <c r="AZ121" s="951" t="s">
        <v>485</v>
      </c>
      <c r="BA121" s="952"/>
      <c r="BB121" s="952"/>
      <c r="BC121" s="952"/>
      <c r="BD121" s="952"/>
      <c r="BE121" s="952"/>
      <c r="BF121" s="952"/>
      <c r="BG121" s="952"/>
      <c r="BH121" s="952"/>
      <c r="BI121" s="952"/>
      <c r="BJ121" s="952"/>
      <c r="BK121" s="952"/>
      <c r="BL121" s="952"/>
      <c r="BM121" s="952"/>
      <c r="BN121" s="952"/>
      <c r="BO121" s="952"/>
      <c r="BP121" s="953"/>
      <c r="BQ121" s="954">
        <v>1026477</v>
      </c>
      <c r="BR121" s="955"/>
      <c r="BS121" s="955"/>
      <c r="BT121" s="955"/>
      <c r="BU121" s="955"/>
      <c r="BV121" s="955">
        <v>984970</v>
      </c>
      <c r="BW121" s="955"/>
      <c r="BX121" s="955"/>
      <c r="BY121" s="955"/>
      <c r="BZ121" s="955"/>
      <c r="CA121" s="955">
        <v>942882</v>
      </c>
      <c r="CB121" s="955"/>
      <c r="CC121" s="955"/>
      <c r="CD121" s="955"/>
      <c r="CE121" s="955"/>
      <c r="CF121" s="949">
        <v>36.799999999999997</v>
      </c>
      <c r="CG121" s="950"/>
      <c r="CH121" s="950"/>
      <c r="CI121" s="950"/>
      <c r="CJ121" s="950"/>
      <c r="CK121" s="1038"/>
      <c r="CL121" s="1039"/>
      <c r="CM121" s="1039"/>
      <c r="CN121" s="1039"/>
      <c r="CO121" s="1040"/>
      <c r="CP121" s="1048" t="s">
        <v>486</v>
      </c>
      <c r="CQ121" s="1049"/>
      <c r="CR121" s="1049"/>
      <c r="CS121" s="1049"/>
      <c r="CT121" s="1049"/>
      <c r="CU121" s="1049"/>
      <c r="CV121" s="1049"/>
      <c r="CW121" s="1049"/>
      <c r="CX121" s="1049"/>
      <c r="CY121" s="1049"/>
      <c r="CZ121" s="1049"/>
      <c r="DA121" s="1049"/>
      <c r="DB121" s="1049"/>
      <c r="DC121" s="1049"/>
      <c r="DD121" s="1049"/>
      <c r="DE121" s="1049"/>
      <c r="DF121" s="1050"/>
      <c r="DG121" s="954">
        <v>74434</v>
      </c>
      <c r="DH121" s="955"/>
      <c r="DI121" s="955"/>
      <c r="DJ121" s="955"/>
      <c r="DK121" s="955"/>
      <c r="DL121" s="955">
        <v>69924</v>
      </c>
      <c r="DM121" s="955"/>
      <c r="DN121" s="955"/>
      <c r="DO121" s="955"/>
      <c r="DP121" s="955"/>
      <c r="DQ121" s="955">
        <v>48312</v>
      </c>
      <c r="DR121" s="955"/>
      <c r="DS121" s="955"/>
      <c r="DT121" s="955"/>
      <c r="DU121" s="955"/>
      <c r="DV121" s="956">
        <v>1.9</v>
      </c>
      <c r="DW121" s="956"/>
      <c r="DX121" s="956"/>
      <c r="DY121" s="956"/>
      <c r="DZ121" s="957"/>
    </row>
    <row r="122" spans="1:130" s="226" customFormat="1" ht="26.25" customHeight="1" x14ac:dyDescent="0.15">
      <c r="A122" s="1086"/>
      <c r="B122" s="978"/>
      <c r="C122" s="951" t="s">
        <v>456</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479</v>
      </c>
      <c r="AB122" s="988"/>
      <c r="AC122" s="988"/>
      <c r="AD122" s="988"/>
      <c r="AE122" s="989"/>
      <c r="AF122" s="990" t="s">
        <v>487</v>
      </c>
      <c r="AG122" s="988"/>
      <c r="AH122" s="988"/>
      <c r="AI122" s="988"/>
      <c r="AJ122" s="989"/>
      <c r="AK122" s="990" t="s">
        <v>468</v>
      </c>
      <c r="AL122" s="988"/>
      <c r="AM122" s="988"/>
      <c r="AN122" s="988"/>
      <c r="AO122" s="989"/>
      <c r="AP122" s="991" t="s">
        <v>488</v>
      </c>
      <c r="AQ122" s="992"/>
      <c r="AR122" s="992"/>
      <c r="AS122" s="992"/>
      <c r="AT122" s="993"/>
      <c r="AU122" s="1023"/>
      <c r="AV122" s="1024"/>
      <c r="AW122" s="1024"/>
      <c r="AX122" s="1024"/>
      <c r="AY122" s="1025"/>
      <c r="AZ122" s="1002" t="s">
        <v>489</v>
      </c>
      <c r="BA122" s="994"/>
      <c r="BB122" s="994"/>
      <c r="BC122" s="994"/>
      <c r="BD122" s="994"/>
      <c r="BE122" s="994"/>
      <c r="BF122" s="994"/>
      <c r="BG122" s="994"/>
      <c r="BH122" s="994"/>
      <c r="BI122" s="994"/>
      <c r="BJ122" s="994"/>
      <c r="BK122" s="994"/>
      <c r="BL122" s="994"/>
      <c r="BM122" s="994"/>
      <c r="BN122" s="994"/>
      <c r="BO122" s="994"/>
      <c r="BP122" s="995"/>
      <c r="BQ122" s="1028">
        <v>3036088</v>
      </c>
      <c r="BR122" s="1029"/>
      <c r="BS122" s="1029"/>
      <c r="BT122" s="1029"/>
      <c r="BU122" s="1029"/>
      <c r="BV122" s="1029">
        <v>3118655</v>
      </c>
      <c r="BW122" s="1029"/>
      <c r="BX122" s="1029"/>
      <c r="BY122" s="1029"/>
      <c r="BZ122" s="1029"/>
      <c r="CA122" s="1029">
        <v>3110559</v>
      </c>
      <c r="CB122" s="1029"/>
      <c r="CC122" s="1029"/>
      <c r="CD122" s="1029"/>
      <c r="CE122" s="1029"/>
      <c r="CF122" s="1046">
        <v>121.5</v>
      </c>
      <c r="CG122" s="1047"/>
      <c r="CH122" s="1047"/>
      <c r="CI122" s="1047"/>
      <c r="CJ122" s="1047"/>
      <c r="CK122" s="1038"/>
      <c r="CL122" s="1039"/>
      <c r="CM122" s="1039"/>
      <c r="CN122" s="1039"/>
      <c r="CO122" s="1040"/>
      <c r="CP122" s="1048" t="s">
        <v>490</v>
      </c>
      <c r="CQ122" s="1049"/>
      <c r="CR122" s="1049"/>
      <c r="CS122" s="1049"/>
      <c r="CT122" s="1049"/>
      <c r="CU122" s="1049"/>
      <c r="CV122" s="1049"/>
      <c r="CW122" s="1049"/>
      <c r="CX122" s="1049"/>
      <c r="CY122" s="1049"/>
      <c r="CZ122" s="1049"/>
      <c r="DA122" s="1049"/>
      <c r="DB122" s="1049"/>
      <c r="DC122" s="1049"/>
      <c r="DD122" s="1049"/>
      <c r="DE122" s="1049"/>
      <c r="DF122" s="1050"/>
      <c r="DG122" s="954" t="s">
        <v>471</v>
      </c>
      <c r="DH122" s="955"/>
      <c r="DI122" s="955"/>
      <c r="DJ122" s="955"/>
      <c r="DK122" s="955"/>
      <c r="DL122" s="955" t="s">
        <v>469</v>
      </c>
      <c r="DM122" s="955"/>
      <c r="DN122" s="955"/>
      <c r="DO122" s="955"/>
      <c r="DP122" s="955"/>
      <c r="DQ122" s="955" t="s">
        <v>487</v>
      </c>
      <c r="DR122" s="955"/>
      <c r="DS122" s="955"/>
      <c r="DT122" s="955"/>
      <c r="DU122" s="955"/>
      <c r="DV122" s="956" t="s">
        <v>470</v>
      </c>
      <c r="DW122" s="956"/>
      <c r="DX122" s="956"/>
      <c r="DY122" s="956"/>
      <c r="DZ122" s="957"/>
    </row>
    <row r="123" spans="1:130" s="226" customFormat="1" ht="26.25" customHeight="1" x14ac:dyDescent="0.15">
      <c r="A123" s="1086"/>
      <c r="B123" s="978"/>
      <c r="C123" s="951" t="s">
        <v>463</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448</v>
      </c>
      <c r="AB123" s="988"/>
      <c r="AC123" s="988"/>
      <c r="AD123" s="988"/>
      <c r="AE123" s="989"/>
      <c r="AF123" s="990" t="s">
        <v>448</v>
      </c>
      <c r="AG123" s="988"/>
      <c r="AH123" s="988"/>
      <c r="AI123" s="988"/>
      <c r="AJ123" s="989"/>
      <c r="AK123" s="990" t="s">
        <v>479</v>
      </c>
      <c r="AL123" s="988"/>
      <c r="AM123" s="988"/>
      <c r="AN123" s="988"/>
      <c r="AO123" s="989"/>
      <c r="AP123" s="991" t="s">
        <v>126</v>
      </c>
      <c r="AQ123" s="992"/>
      <c r="AR123" s="992"/>
      <c r="AS123" s="992"/>
      <c r="AT123" s="993"/>
      <c r="AU123" s="1026"/>
      <c r="AV123" s="1027"/>
      <c r="AW123" s="1027"/>
      <c r="AX123" s="1027"/>
      <c r="AY123" s="1027"/>
      <c r="AZ123" s="247" t="s">
        <v>187</v>
      </c>
      <c r="BA123" s="247"/>
      <c r="BB123" s="247"/>
      <c r="BC123" s="247"/>
      <c r="BD123" s="247"/>
      <c r="BE123" s="247"/>
      <c r="BF123" s="247"/>
      <c r="BG123" s="247"/>
      <c r="BH123" s="247"/>
      <c r="BI123" s="247"/>
      <c r="BJ123" s="247"/>
      <c r="BK123" s="247"/>
      <c r="BL123" s="247"/>
      <c r="BM123" s="247"/>
      <c r="BN123" s="247"/>
      <c r="BO123" s="1006" t="s">
        <v>491</v>
      </c>
      <c r="BP123" s="1034"/>
      <c r="BQ123" s="1092">
        <v>7348254</v>
      </c>
      <c r="BR123" s="1093"/>
      <c r="BS123" s="1093"/>
      <c r="BT123" s="1093"/>
      <c r="BU123" s="1093"/>
      <c r="BV123" s="1093">
        <v>7188067</v>
      </c>
      <c r="BW123" s="1093"/>
      <c r="BX123" s="1093"/>
      <c r="BY123" s="1093"/>
      <c r="BZ123" s="1093"/>
      <c r="CA123" s="1093">
        <v>7204839</v>
      </c>
      <c r="CB123" s="1093"/>
      <c r="CC123" s="1093"/>
      <c r="CD123" s="1093"/>
      <c r="CE123" s="1093"/>
      <c r="CF123" s="1030"/>
      <c r="CG123" s="1031"/>
      <c r="CH123" s="1031"/>
      <c r="CI123" s="1031"/>
      <c r="CJ123" s="1032"/>
      <c r="CK123" s="1038"/>
      <c r="CL123" s="1039"/>
      <c r="CM123" s="1039"/>
      <c r="CN123" s="1039"/>
      <c r="CO123" s="1040"/>
      <c r="CP123" s="1048" t="s">
        <v>492</v>
      </c>
      <c r="CQ123" s="1049"/>
      <c r="CR123" s="1049"/>
      <c r="CS123" s="1049"/>
      <c r="CT123" s="1049"/>
      <c r="CU123" s="1049"/>
      <c r="CV123" s="1049"/>
      <c r="CW123" s="1049"/>
      <c r="CX123" s="1049"/>
      <c r="CY123" s="1049"/>
      <c r="CZ123" s="1049"/>
      <c r="DA123" s="1049"/>
      <c r="DB123" s="1049"/>
      <c r="DC123" s="1049"/>
      <c r="DD123" s="1049"/>
      <c r="DE123" s="1049"/>
      <c r="DF123" s="1050"/>
      <c r="DG123" s="987" t="s">
        <v>448</v>
      </c>
      <c r="DH123" s="988"/>
      <c r="DI123" s="988"/>
      <c r="DJ123" s="988"/>
      <c r="DK123" s="989"/>
      <c r="DL123" s="990" t="s">
        <v>477</v>
      </c>
      <c r="DM123" s="988"/>
      <c r="DN123" s="988"/>
      <c r="DO123" s="988"/>
      <c r="DP123" s="989"/>
      <c r="DQ123" s="990" t="s">
        <v>469</v>
      </c>
      <c r="DR123" s="988"/>
      <c r="DS123" s="988"/>
      <c r="DT123" s="988"/>
      <c r="DU123" s="989"/>
      <c r="DV123" s="991" t="s">
        <v>493</v>
      </c>
      <c r="DW123" s="992"/>
      <c r="DX123" s="992"/>
      <c r="DY123" s="992"/>
      <c r="DZ123" s="993"/>
    </row>
    <row r="124" spans="1:130" s="226" customFormat="1" ht="26.25" customHeight="1" thickBot="1" x14ac:dyDescent="0.2">
      <c r="A124" s="1086"/>
      <c r="B124" s="978"/>
      <c r="C124" s="951" t="s">
        <v>466</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448</v>
      </c>
      <c r="AB124" s="988"/>
      <c r="AC124" s="988"/>
      <c r="AD124" s="988"/>
      <c r="AE124" s="989"/>
      <c r="AF124" s="990" t="s">
        <v>494</v>
      </c>
      <c r="AG124" s="988"/>
      <c r="AH124" s="988"/>
      <c r="AI124" s="988"/>
      <c r="AJ124" s="989"/>
      <c r="AK124" s="990" t="s">
        <v>488</v>
      </c>
      <c r="AL124" s="988"/>
      <c r="AM124" s="988"/>
      <c r="AN124" s="988"/>
      <c r="AO124" s="989"/>
      <c r="AP124" s="991" t="s">
        <v>447</v>
      </c>
      <c r="AQ124" s="992"/>
      <c r="AR124" s="992"/>
      <c r="AS124" s="992"/>
      <c r="AT124" s="993"/>
      <c r="AU124" s="1088" t="s">
        <v>495</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471</v>
      </c>
      <c r="BR124" s="1056"/>
      <c r="BS124" s="1056"/>
      <c r="BT124" s="1056"/>
      <c r="BU124" s="1056"/>
      <c r="BV124" s="1056" t="s">
        <v>496</v>
      </c>
      <c r="BW124" s="1056"/>
      <c r="BX124" s="1056"/>
      <c r="BY124" s="1056"/>
      <c r="BZ124" s="1056"/>
      <c r="CA124" s="1056" t="s">
        <v>497</v>
      </c>
      <c r="CB124" s="1056"/>
      <c r="CC124" s="1056"/>
      <c r="CD124" s="1056"/>
      <c r="CE124" s="1056"/>
      <c r="CF124" s="1057"/>
      <c r="CG124" s="1058"/>
      <c r="CH124" s="1058"/>
      <c r="CI124" s="1058"/>
      <c r="CJ124" s="1059"/>
      <c r="CK124" s="1041"/>
      <c r="CL124" s="1041"/>
      <c r="CM124" s="1041"/>
      <c r="CN124" s="1041"/>
      <c r="CO124" s="1042"/>
      <c r="CP124" s="1048" t="s">
        <v>498</v>
      </c>
      <c r="CQ124" s="1049"/>
      <c r="CR124" s="1049"/>
      <c r="CS124" s="1049"/>
      <c r="CT124" s="1049"/>
      <c r="CU124" s="1049"/>
      <c r="CV124" s="1049"/>
      <c r="CW124" s="1049"/>
      <c r="CX124" s="1049"/>
      <c r="CY124" s="1049"/>
      <c r="CZ124" s="1049"/>
      <c r="DA124" s="1049"/>
      <c r="DB124" s="1049"/>
      <c r="DC124" s="1049"/>
      <c r="DD124" s="1049"/>
      <c r="DE124" s="1049"/>
      <c r="DF124" s="1050"/>
      <c r="DG124" s="1033" t="s">
        <v>473</v>
      </c>
      <c r="DH124" s="1015"/>
      <c r="DI124" s="1015"/>
      <c r="DJ124" s="1015"/>
      <c r="DK124" s="1016"/>
      <c r="DL124" s="1014" t="s">
        <v>126</v>
      </c>
      <c r="DM124" s="1015"/>
      <c r="DN124" s="1015"/>
      <c r="DO124" s="1015"/>
      <c r="DP124" s="1016"/>
      <c r="DQ124" s="1014" t="s">
        <v>448</v>
      </c>
      <c r="DR124" s="1015"/>
      <c r="DS124" s="1015"/>
      <c r="DT124" s="1015"/>
      <c r="DU124" s="1016"/>
      <c r="DV124" s="1017" t="s">
        <v>126</v>
      </c>
      <c r="DW124" s="1018"/>
      <c r="DX124" s="1018"/>
      <c r="DY124" s="1018"/>
      <c r="DZ124" s="1019"/>
    </row>
    <row r="125" spans="1:130" s="226" customFormat="1" ht="26.25" customHeight="1" x14ac:dyDescent="0.15">
      <c r="A125" s="1086"/>
      <c r="B125" s="978"/>
      <c r="C125" s="951" t="s">
        <v>472</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471</v>
      </c>
      <c r="AB125" s="988"/>
      <c r="AC125" s="988"/>
      <c r="AD125" s="988"/>
      <c r="AE125" s="989"/>
      <c r="AF125" s="990" t="s">
        <v>497</v>
      </c>
      <c r="AG125" s="988"/>
      <c r="AH125" s="988"/>
      <c r="AI125" s="988"/>
      <c r="AJ125" s="989"/>
      <c r="AK125" s="990" t="s">
        <v>448</v>
      </c>
      <c r="AL125" s="988"/>
      <c r="AM125" s="988"/>
      <c r="AN125" s="988"/>
      <c r="AO125" s="989"/>
      <c r="AP125" s="991" t="s">
        <v>471</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499</v>
      </c>
      <c r="CL125" s="1036"/>
      <c r="CM125" s="1036"/>
      <c r="CN125" s="1036"/>
      <c r="CO125" s="1037"/>
      <c r="CP125" s="958" t="s">
        <v>500</v>
      </c>
      <c r="CQ125" s="926"/>
      <c r="CR125" s="926"/>
      <c r="CS125" s="926"/>
      <c r="CT125" s="926"/>
      <c r="CU125" s="926"/>
      <c r="CV125" s="926"/>
      <c r="CW125" s="926"/>
      <c r="CX125" s="926"/>
      <c r="CY125" s="926"/>
      <c r="CZ125" s="926"/>
      <c r="DA125" s="926"/>
      <c r="DB125" s="926"/>
      <c r="DC125" s="926"/>
      <c r="DD125" s="926"/>
      <c r="DE125" s="926"/>
      <c r="DF125" s="927"/>
      <c r="DG125" s="959" t="s">
        <v>473</v>
      </c>
      <c r="DH125" s="960"/>
      <c r="DI125" s="960"/>
      <c r="DJ125" s="960"/>
      <c r="DK125" s="960"/>
      <c r="DL125" s="960" t="s">
        <v>501</v>
      </c>
      <c r="DM125" s="960"/>
      <c r="DN125" s="960"/>
      <c r="DO125" s="960"/>
      <c r="DP125" s="960"/>
      <c r="DQ125" s="960" t="s">
        <v>448</v>
      </c>
      <c r="DR125" s="960"/>
      <c r="DS125" s="960"/>
      <c r="DT125" s="960"/>
      <c r="DU125" s="960"/>
      <c r="DV125" s="961" t="s">
        <v>494</v>
      </c>
      <c r="DW125" s="961"/>
      <c r="DX125" s="961"/>
      <c r="DY125" s="961"/>
      <c r="DZ125" s="962"/>
    </row>
    <row r="126" spans="1:130" s="226" customFormat="1" ht="26.25" customHeight="1" thickBot="1" x14ac:dyDescent="0.2">
      <c r="A126" s="1086"/>
      <c r="B126" s="978"/>
      <c r="C126" s="951" t="s">
        <v>476</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471</v>
      </c>
      <c r="AB126" s="988"/>
      <c r="AC126" s="988"/>
      <c r="AD126" s="988"/>
      <c r="AE126" s="989"/>
      <c r="AF126" s="990" t="s">
        <v>497</v>
      </c>
      <c r="AG126" s="988"/>
      <c r="AH126" s="988"/>
      <c r="AI126" s="988"/>
      <c r="AJ126" s="989"/>
      <c r="AK126" s="990" t="s">
        <v>447</v>
      </c>
      <c r="AL126" s="988"/>
      <c r="AM126" s="988"/>
      <c r="AN126" s="988"/>
      <c r="AO126" s="989"/>
      <c r="AP126" s="991" t="s">
        <v>494</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502</v>
      </c>
      <c r="CQ126" s="952"/>
      <c r="CR126" s="952"/>
      <c r="CS126" s="952"/>
      <c r="CT126" s="952"/>
      <c r="CU126" s="952"/>
      <c r="CV126" s="952"/>
      <c r="CW126" s="952"/>
      <c r="CX126" s="952"/>
      <c r="CY126" s="952"/>
      <c r="CZ126" s="952"/>
      <c r="DA126" s="952"/>
      <c r="DB126" s="952"/>
      <c r="DC126" s="952"/>
      <c r="DD126" s="952"/>
      <c r="DE126" s="952"/>
      <c r="DF126" s="953"/>
      <c r="DG126" s="954" t="s">
        <v>471</v>
      </c>
      <c r="DH126" s="955"/>
      <c r="DI126" s="955"/>
      <c r="DJ126" s="955"/>
      <c r="DK126" s="955"/>
      <c r="DL126" s="955" t="s">
        <v>448</v>
      </c>
      <c r="DM126" s="955"/>
      <c r="DN126" s="955"/>
      <c r="DO126" s="955"/>
      <c r="DP126" s="955"/>
      <c r="DQ126" s="955" t="s">
        <v>496</v>
      </c>
      <c r="DR126" s="955"/>
      <c r="DS126" s="955"/>
      <c r="DT126" s="955"/>
      <c r="DU126" s="955"/>
      <c r="DV126" s="956" t="s">
        <v>470</v>
      </c>
      <c r="DW126" s="956"/>
      <c r="DX126" s="956"/>
      <c r="DY126" s="956"/>
      <c r="DZ126" s="957"/>
    </row>
    <row r="127" spans="1:130" s="226" customFormat="1" ht="26.25" customHeight="1" x14ac:dyDescent="0.15">
      <c r="A127" s="1087"/>
      <c r="B127" s="980"/>
      <c r="C127" s="1002" t="s">
        <v>503</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v>1370</v>
      </c>
      <c r="AB127" s="988"/>
      <c r="AC127" s="988"/>
      <c r="AD127" s="988"/>
      <c r="AE127" s="989"/>
      <c r="AF127" s="990">
        <v>1018</v>
      </c>
      <c r="AG127" s="988"/>
      <c r="AH127" s="988"/>
      <c r="AI127" s="988"/>
      <c r="AJ127" s="989"/>
      <c r="AK127" s="990">
        <v>2014</v>
      </c>
      <c r="AL127" s="988"/>
      <c r="AM127" s="988"/>
      <c r="AN127" s="988"/>
      <c r="AO127" s="989"/>
      <c r="AP127" s="991">
        <v>0.1</v>
      </c>
      <c r="AQ127" s="992"/>
      <c r="AR127" s="992"/>
      <c r="AS127" s="992"/>
      <c r="AT127" s="993"/>
      <c r="AU127" s="228"/>
      <c r="AV127" s="228"/>
      <c r="AW127" s="228"/>
      <c r="AX127" s="1060" t="s">
        <v>504</v>
      </c>
      <c r="AY127" s="1061"/>
      <c r="AZ127" s="1061"/>
      <c r="BA127" s="1061"/>
      <c r="BB127" s="1061"/>
      <c r="BC127" s="1061"/>
      <c r="BD127" s="1061"/>
      <c r="BE127" s="1062"/>
      <c r="BF127" s="1063" t="s">
        <v>505</v>
      </c>
      <c r="BG127" s="1061"/>
      <c r="BH127" s="1061"/>
      <c r="BI127" s="1061"/>
      <c r="BJ127" s="1061"/>
      <c r="BK127" s="1061"/>
      <c r="BL127" s="1062"/>
      <c r="BM127" s="1063" t="s">
        <v>506</v>
      </c>
      <c r="BN127" s="1061"/>
      <c r="BO127" s="1061"/>
      <c r="BP127" s="1061"/>
      <c r="BQ127" s="1061"/>
      <c r="BR127" s="1061"/>
      <c r="BS127" s="1062"/>
      <c r="BT127" s="1063" t="s">
        <v>507</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508</v>
      </c>
      <c r="CQ127" s="952"/>
      <c r="CR127" s="952"/>
      <c r="CS127" s="952"/>
      <c r="CT127" s="952"/>
      <c r="CU127" s="952"/>
      <c r="CV127" s="952"/>
      <c r="CW127" s="952"/>
      <c r="CX127" s="952"/>
      <c r="CY127" s="952"/>
      <c r="CZ127" s="952"/>
      <c r="DA127" s="952"/>
      <c r="DB127" s="952"/>
      <c r="DC127" s="952"/>
      <c r="DD127" s="952"/>
      <c r="DE127" s="952"/>
      <c r="DF127" s="953"/>
      <c r="DG127" s="954" t="s">
        <v>509</v>
      </c>
      <c r="DH127" s="955"/>
      <c r="DI127" s="955"/>
      <c r="DJ127" s="955"/>
      <c r="DK127" s="955"/>
      <c r="DL127" s="955" t="s">
        <v>509</v>
      </c>
      <c r="DM127" s="955"/>
      <c r="DN127" s="955"/>
      <c r="DO127" s="955"/>
      <c r="DP127" s="955"/>
      <c r="DQ127" s="955" t="s">
        <v>494</v>
      </c>
      <c r="DR127" s="955"/>
      <c r="DS127" s="955"/>
      <c r="DT127" s="955"/>
      <c r="DU127" s="955"/>
      <c r="DV127" s="956" t="s">
        <v>477</v>
      </c>
      <c r="DW127" s="956"/>
      <c r="DX127" s="956"/>
      <c r="DY127" s="956"/>
      <c r="DZ127" s="957"/>
    </row>
    <row r="128" spans="1:130" s="226" customFormat="1" ht="26.25" customHeight="1" thickBot="1" x14ac:dyDescent="0.2">
      <c r="A128" s="1070" t="s">
        <v>510</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511</v>
      </c>
      <c r="X128" s="1072"/>
      <c r="Y128" s="1072"/>
      <c r="Z128" s="1073"/>
      <c r="AA128" s="1074">
        <v>104069</v>
      </c>
      <c r="AB128" s="1075"/>
      <c r="AC128" s="1075"/>
      <c r="AD128" s="1075"/>
      <c r="AE128" s="1076"/>
      <c r="AF128" s="1077">
        <v>108198</v>
      </c>
      <c r="AG128" s="1075"/>
      <c r="AH128" s="1075"/>
      <c r="AI128" s="1075"/>
      <c r="AJ128" s="1076"/>
      <c r="AK128" s="1077">
        <v>113815</v>
      </c>
      <c r="AL128" s="1075"/>
      <c r="AM128" s="1075"/>
      <c r="AN128" s="1075"/>
      <c r="AO128" s="1076"/>
      <c r="AP128" s="1078"/>
      <c r="AQ128" s="1079"/>
      <c r="AR128" s="1079"/>
      <c r="AS128" s="1079"/>
      <c r="AT128" s="1080"/>
      <c r="AU128" s="228"/>
      <c r="AV128" s="228"/>
      <c r="AW128" s="228"/>
      <c r="AX128" s="925" t="s">
        <v>512</v>
      </c>
      <c r="AY128" s="926"/>
      <c r="AZ128" s="926"/>
      <c r="BA128" s="926"/>
      <c r="BB128" s="926"/>
      <c r="BC128" s="926"/>
      <c r="BD128" s="926"/>
      <c r="BE128" s="927"/>
      <c r="BF128" s="1081" t="s">
        <v>448</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513</v>
      </c>
      <c r="CQ128" s="755"/>
      <c r="CR128" s="755"/>
      <c r="CS128" s="755"/>
      <c r="CT128" s="755"/>
      <c r="CU128" s="755"/>
      <c r="CV128" s="755"/>
      <c r="CW128" s="755"/>
      <c r="CX128" s="755"/>
      <c r="CY128" s="755"/>
      <c r="CZ128" s="755"/>
      <c r="DA128" s="755"/>
      <c r="DB128" s="755"/>
      <c r="DC128" s="755"/>
      <c r="DD128" s="755"/>
      <c r="DE128" s="755"/>
      <c r="DF128" s="1065"/>
      <c r="DG128" s="1066" t="s">
        <v>471</v>
      </c>
      <c r="DH128" s="1067"/>
      <c r="DI128" s="1067"/>
      <c r="DJ128" s="1067"/>
      <c r="DK128" s="1067"/>
      <c r="DL128" s="1067" t="s">
        <v>471</v>
      </c>
      <c r="DM128" s="1067"/>
      <c r="DN128" s="1067"/>
      <c r="DO128" s="1067"/>
      <c r="DP128" s="1067"/>
      <c r="DQ128" s="1067" t="s">
        <v>469</v>
      </c>
      <c r="DR128" s="1067"/>
      <c r="DS128" s="1067"/>
      <c r="DT128" s="1067"/>
      <c r="DU128" s="1067"/>
      <c r="DV128" s="1068" t="s">
        <v>448</v>
      </c>
      <c r="DW128" s="1068"/>
      <c r="DX128" s="1068"/>
      <c r="DY128" s="1068"/>
      <c r="DZ128" s="1069"/>
    </row>
    <row r="129" spans="1:131" s="226" customFormat="1" ht="26.25" customHeight="1" x14ac:dyDescent="0.15">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514</v>
      </c>
      <c r="X129" s="1100"/>
      <c r="Y129" s="1100"/>
      <c r="Z129" s="1101"/>
      <c r="AA129" s="987">
        <v>2513880</v>
      </c>
      <c r="AB129" s="988"/>
      <c r="AC129" s="988"/>
      <c r="AD129" s="988"/>
      <c r="AE129" s="989"/>
      <c r="AF129" s="990">
        <v>2597779</v>
      </c>
      <c r="AG129" s="988"/>
      <c r="AH129" s="988"/>
      <c r="AI129" s="988"/>
      <c r="AJ129" s="989"/>
      <c r="AK129" s="990">
        <v>2842167</v>
      </c>
      <c r="AL129" s="988"/>
      <c r="AM129" s="988"/>
      <c r="AN129" s="988"/>
      <c r="AO129" s="989"/>
      <c r="AP129" s="1102"/>
      <c r="AQ129" s="1103"/>
      <c r="AR129" s="1103"/>
      <c r="AS129" s="1103"/>
      <c r="AT129" s="1104"/>
      <c r="AU129" s="229"/>
      <c r="AV129" s="229"/>
      <c r="AW129" s="229"/>
      <c r="AX129" s="1094" t="s">
        <v>515</v>
      </c>
      <c r="AY129" s="952"/>
      <c r="AZ129" s="952"/>
      <c r="BA129" s="952"/>
      <c r="BB129" s="952"/>
      <c r="BC129" s="952"/>
      <c r="BD129" s="952"/>
      <c r="BE129" s="953"/>
      <c r="BF129" s="1095" t="s">
        <v>448</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516</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517</v>
      </c>
      <c r="X130" s="1100"/>
      <c r="Y130" s="1100"/>
      <c r="Z130" s="1101"/>
      <c r="AA130" s="987">
        <v>273960</v>
      </c>
      <c r="AB130" s="988"/>
      <c r="AC130" s="988"/>
      <c r="AD130" s="988"/>
      <c r="AE130" s="989"/>
      <c r="AF130" s="990">
        <v>281540</v>
      </c>
      <c r="AG130" s="988"/>
      <c r="AH130" s="988"/>
      <c r="AI130" s="988"/>
      <c r="AJ130" s="989"/>
      <c r="AK130" s="990">
        <v>281297</v>
      </c>
      <c r="AL130" s="988"/>
      <c r="AM130" s="988"/>
      <c r="AN130" s="988"/>
      <c r="AO130" s="989"/>
      <c r="AP130" s="1102"/>
      <c r="AQ130" s="1103"/>
      <c r="AR130" s="1103"/>
      <c r="AS130" s="1103"/>
      <c r="AT130" s="1104"/>
      <c r="AU130" s="229"/>
      <c r="AV130" s="229"/>
      <c r="AW130" s="229"/>
      <c r="AX130" s="1094" t="s">
        <v>518</v>
      </c>
      <c r="AY130" s="952"/>
      <c r="AZ130" s="952"/>
      <c r="BA130" s="952"/>
      <c r="BB130" s="952"/>
      <c r="BC130" s="952"/>
      <c r="BD130" s="952"/>
      <c r="BE130" s="953"/>
      <c r="BF130" s="1130">
        <v>6</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519</v>
      </c>
      <c r="X131" s="1137"/>
      <c r="Y131" s="1137"/>
      <c r="Z131" s="1138"/>
      <c r="AA131" s="1033">
        <v>2239920</v>
      </c>
      <c r="AB131" s="1015"/>
      <c r="AC131" s="1015"/>
      <c r="AD131" s="1015"/>
      <c r="AE131" s="1016"/>
      <c r="AF131" s="1014">
        <v>2316239</v>
      </c>
      <c r="AG131" s="1015"/>
      <c r="AH131" s="1015"/>
      <c r="AI131" s="1015"/>
      <c r="AJ131" s="1016"/>
      <c r="AK131" s="1014">
        <v>2560870</v>
      </c>
      <c r="AL131" s="1015"/>
      <c r="AM131" s="1015"/>
      <c r="AN131" s="1015"/>
      <c r="AO131" s="1016"/>
      <c r="AP131" s="1139"/>
      <c r="AQ131" s="1140"/>
      <c r="AR131" s="1140"/>
      <c r="AS131" s="1140"/>
      <c r="AT131" s="1141"/>
      <c r="AU131" s="229"/>
      <c r="AV131" s="229"/>
      <c r="AW131" s="229"/>
      <c r="AX131" s="1112" t="s">
        <v>520</v>
      </c>
      <c r="AY131" s="755"/>
      <c r="AZ131" s="755"/>
      <c r="BA131" s="755"/>
      <c r="BB131" s="755"/>
      <c r="BC131" s="755"/>
      <c r="BD131" s="755"/>
      <c r="BE131" s="1065"/>
      <c r="BF131" s="1113" t="s">
        <v>448</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521</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522</v>
      </c>
      <c r="W132" s="1123"/>
      <c r="X132" s="1123"/>
      <c r="Y132" s="1123"/>
      <c r="Z132" s="1124"/>
      <c r="AA132" s="1125">
        <v>5.6381031469999998</v>
      </c>
      <c r="AB132" s="1126"/>
      <c r="AC132" s="1126"/>
      <c r="AD132" s="1126"/>
      <c r="AE132" s="1127"/>
      <c r="AF132" s="1128">
        <v>5.5988177390000002</v>
      </c>
      <c r="AG132" s="1126"/>
      <c r="AH132" s="1126"/>
      <c r="AI132" s="1126"/>
      <c r="AJ132" s="1127"/>
      <c r="AK132" s="1128">
        <v>6.938345172</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523</v>
      </c>
      <c r="W133" s="1106"/>
      <c r="X133" s="1106"/>
      <c r="Y133" s="1106"/>
      <c r="Z133" s="1107"/>
      <c r="AA133" s="1108">
        <v>5.7</v>
      </c>
      <c r="AB133" s="1109"/>
      <c r="AC133" s="1109"/>
      <c r="AD133" s="1109"/>
      <c r="AE133" s="1110"/>
      <c r="AF133" s="1108">
        <v>5.6</v>
      </c>
      <c r="AG133" s="1109"/>
      <c r="AH133" s="1109"/>
      <c r="AI133" s="1109"/>
      <c r="AJ133" s="1110"/>
      <c r="AK133" s="1108">
        <v>6</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3iXbJSVVHDlz0qemnhOkAg3XJQSUvR9Lht7I5s53zGBMwZjdW22RUpUBGjj/t45rxoyTO4o4PxD0WkuDtAnE7A==" saltValue="rNjofRDWKAs4ft2ZyUNA5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9aQnqV0BgybsCUCP5+ytR2dgywH0Z5HXjXpV8b/RNL1gNtVNXPvb0150h3EioeerUSuBv/Md1Govz6fWy3tqQ==" saltValue="4gQtaMoLQ8iaCcCjRoTG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527</v>
      </c>
      <c r="AP7" s="268"/>
      <c r="AQ7" s="269" t="s">
        <v>528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529</v>
      </c>
      <c r="AQ8" s="275" t="s">
        <v>530</v>
      </c>
      <c r="AR8" s="276" t="s">
        <v>531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532</v>
      </c>
      <c r="AL9" s="1146"/>
      <c r="AM9" s="1146"/>
      <c r="AN9" s="1147"/>
      <c r="AO9" s="277">
        <v>804619</v>
      </c>
      <c r="AP9" s="277">
        <v>205627</v>
      </c>
      <c r="AQ9" s="278">
        <v>231388</v>
      </c>
      <c r="AR9" s="279">
        <v>-11.1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533</v>
      </c>
      <c r="AL10" s="1146"/>
      <c r="AM10" s="1146"/>
      <c r="AN10" s="1147"/>
      <c r="AO10" s="280">
        <v>121287</v>
      </c>
      <c r="AP10" s="280">
        <v>30996</v>
      </c>
      <c r="AQ10" s="281">
        <v>33497</v>
      </c>
      <c r="AR10" s="282">
        <v>-7.5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534</v>
      </c>
      <c r="AL11" s="1146"/>
      <c r="AM11" s="1146"/>
      <c r="AN11" s="1147"/>
      <c r="AO11" s="280" t="s">
        <v>535</v>
      </c>
      <c r="AP11" s="280" t="s">
        <v>535</v>
      </c>
      <c r="AQ11" s="281">
        <v>3588</v>
      </c>
      <c r="AR11" s="282" t="s">
        <v>535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536</v>
      </c>
      <c r="AL12" s="1146"/>
      <c r="AM12" s="1146"/>
      <c r="AN12" s="1147"/>
      <c r="AO12" s="280" t="s">
        <v>535</v>
      </c>
      <c r="AP12" s="280" t="s">
        <v>535</v>
      </c>
      <c r="AQ12" s="281" t="s">
        <v>535</v>
      </c>
      <c r="AR12" s="282" t="s">
        <v>535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537</v>
      </c>
      <c r="AL13" s="1146"/>
      <c r="AM13" s="1146"/>
      <c r="AN13" s="1147"/>
      <c r="AO13" s="280" t="s">
        <v>535</v>
      </c>
      <c r="AP13" s="280" t="s">
        <v>535</v>
      </c>
      <c r="AQ13" s="281">
        <v>10932</v>
      </c>
      <c r="AR13" s="282" t="s">
        <v>535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538</v>
      </c>
      <c r="AL14" s="1146"/>
      <c r="AM14" s="1146"/>
      <c r="AN14" s="1147"/>
      <c r="AO14" s="280">
        <v>1293</v>
      </c>
      <c r="AP14" s="280">
        <v>330</v>
      </c>
      <c r="AQ14" s="281">
        <v>4261</v>
      </c>
      <c r="AR14" s="282">
        <v>-92.3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539</v>
      </c>
      <c r="AL15" s="1149"/>
      <c r="AM15" s="1149"/>
      <c r="AN15" s="1150"/>
      <c r="AO15" s="280">
        <v>-62304</v>
      </c>
      <c r="AP15" s="280">
        <v>-15922</v>
      </c>
      <c r="AQ15" s="281">
        <v>-17972</v>
      </c>
      <c r="AR15" s="282">
        <v>-11.4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187</v>
      </c>
      <c r="AL16" s="1149"/>
      <c r="AM16" s="1149"/>
      <c r="AN16" s="1150"/>
      <c r="AO16" s="280">
        <v>864895</v>
      </c>
      <c r="AP16" s="280">
        <v>221031</v>
      </c>
      <c r="AQ16" s="281">
        <v>265695</v>
      </c>
      <c r="AR16" s="282">
        <v>-16.8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540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541</v>
      </c>
      <c r="AP20" s="289" t="s">
        <v>542</v>
      </c>
      <c r="AQ20" s="290" t="s">
        <v>543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544</v>
      </c>
      <c r="AL21" s="1152"/>
      <c r="AM21" s="1152"/>
      <c r="AN21" s="1153"/>
      <c r="AO21" s="293">
        <v>19.420000000000002</v>
      </c>
      <c r="AP21" s="294">
        <v>23.14</v>
      </c>
      <c r="AQ21" s="295">
        <v>-3.72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545</v>
      </c>
      <c r="AL22" s="1152"/>
      <c r="AM22" s="1152"/>
      <c r="AN22" s="1153"/>
      <c r="AO22" s="298">
        <v>96.8</v>
      </c>
      <c r="AP22" s="299">
        <v>95.7</v>
      </c>
      <c r="AQ22" s="300">
        <v>1.1000000000000001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546</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547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527</v>
      </c>
      <c r="AP30" s="268"/>
      <c r="AQ30" s="269" t="s">
        <v>528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529</v>
      </c>
      <c r="AQ31" s="275" t="s">
        <v>530</v>
      </c>
      <c r="AR31" s="276" t="s">
        <v>531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549</v>
      </c>
      <c r="AL32" s="1160"/>
      <c r="AM32" s="1160"/>
      <c r="AN32" s="1161"/>
      <c r="AO32" s="308">
        <v>455165</v>
      </c>
      <c r="AP32" s="308">
        <v>116321</v>
      </c>
      <c r="AQ32" s="309">
        <v>153945</v>
      </c>
      <c r="AR32" s="310">
        <v>-24.4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550</v>
      </c>
      <c r="AL33" s="1160"/>
      <c r="AM33" s="1160"/>
      <c r="AN33" s="1161"/>
      <c r="AO33" s="308" t="s">
        <v>535</v>
      </c>
      <c r="AP33" s="308" t="s">
        <v>535</v>
      </c>
      <c r="AQ33" s="309" t="s">
        <v>535</v>
      </c>
      <c r="AR33" s="310" t="s">
        <v>535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551</v>
      </c>
      <c r="AL34" s="1160"/>
      <c r="AM34" s="1160"/>
      <c r="AN34" s="1161"/>
      <c r="AO34" s="308" t="s">
        <v>535</v>
      </c>
      <c r="AP34" s="308" t="s">
        <v>535</v>
      </c>
      <c r="AQ34" s="309">
        <v>4</v>
      </c>
      <c r="AR34" s="310" t="s">
        <v>535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552</v>
      </c>
      <c r="AL35" s="1160"/>
      <c r="AM35" s="1160"/>
      <c r="AN35" s="1161"/>
      <c r="AO35" s="308">
        <v>112681</v>
      </c>
      <c r="AP35" s="308">
        <v>28797</v>
      </c>
      <c r="AQ35" s="309">
        <v>31105</v>
      </c>
      <c r="AR35" s="310">
        <v>-7.4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553</v>
      </c>
      <c r="AL36" s="1160"/>
      <c r="AM36" s="1160"/>
      <c r="AN36" s="1161"/>
      <c r="AO36" s="308">
        <v>2727</v>
      </c>
      <c r="AP36" s="308">
        <v>697</v>
      </c>
      <c r="AQ36" s="309">
        <v>3257</v>
      </c>
      <c r="AR36" s="310">
        <v>-78.599999999999994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554</v>
      </c>
      <c r="AL37" s="1160"/>
      <c r="AM37" s="1160"/>
      <c r="AN37" s="1161"/>
      <c r="AO37" s="308">
        <v>2014</v>
      </c>
      <c r="AP37" s="308">
        <v>515</v>
      </c>
      <c r="AQ37" s="309">
        <v>1590</v>
      </c>
      <c r="AR37" s="310">
        <v>-67.599999999999994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555</v>
      </c>
      <c r="AL38" s="1163"/>
      <c r="AM38" s="1163"/>
      <c r="AN38" s="1164"/>
      <c r="AO38" s="311">
        <v>207</v>
      </c>
      <c r="AP38" s="311">
        <v>53</v>
      </c>
      <c r="AQ38" s="312">
        <v>20</v>
      </c>
      <c r="AR38" s="300">
        <v>165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556</v>
      </c>
      <c r="AL39" s="1163"/>
      <c r="AM39" s="1163"/>
      <c r="AN39" s="1164"/>
      <c r="AO39" s="308">
        <v>-113815</v>
      </c>
      <c r="AP39" s="308">
        <v>-29086</v>
      </c>
      <c r="AQ39" s="309">
        <v>-7358</v>
      </c>
      <c r="AR39" s="310">
        <v>295.3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557</v>
      </c>
      <c r="AL40" s="1160"/>
      <c r="AM40" s="1160"/>
      <c r="AN40" s="1161"/>
      <c r="AO40" s="308">
        <v>-281297</v>
      </c>
      <c r="AP40" s="308">
        <v>-71888</v>
      </c>
      <c r="AQ40" s="309">
        <v>-130450</v>
      </c>
      <c r="AR40" s="310">
        <v>-44.9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299</v>
      </c>
      <c r="AL41" s="1166"/>
      <c r="AM41" s="1166"/>
      <c r="AN41" s="1167"/>
      <c r="AO41" s="308">
        <v>177682</v>
      </c>
      <c r="AP41" s="308">
        <v>45408</v>
      </c>
      <c r="AQ41" s="309">
        <v>52112</v>
      </c>
      <c r="AR41" s="310">
        <v>-12.9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560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527</v>
      </c>
      <c r="AN49" s="1156" t="s">
        <v>561</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562</v>
      </c>
      <c r="AO50" s="325" t="s">
        <v>563</v>
      </c>
      <c r="AP50" s="326" t="s">
        <v>564</v>
      </c>
      <c r="AQ50" s="327" t="s">
        <v>565</v>
      </c>
      <c r="AR50" s="328" t="s">
        <v>566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567</v>
      </c>
      <c r="AL51" s="321"/>
      <c r="AM51" s="329">
        <v>1000186</v>
      </c>
      <c r="AN51" s="330">
        <v>252700</v>
      </c>
      <c r="AO51" s="331">
        <v>-69</v>
      </c>
      <c r="AP51" s="332">
        <v>291173</v>
      </c>
      <c r="AQ51" s="333">
        <v>-0.3</v>
      </c>
      <c r="AR51" s="334">
        <v>-68.7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568</v>
      </c>
      <c r="AM52" s="337">
        <v>292232</v>
      </c>
      <c r="AN52" s="338">
        <v>73833</v>
      </c>
      <c r="AO52" s="339">
        <v>-65.900000000000006</v>
      </c>
      <c r="AP52" s="340">
        <v>119071</v>
      </c>
      <c r="AQ52" s="341">
        <v>-6.7</v>
      </c>
      <c r="AR52" s="342">
        <v>-59.2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569</v>
      </c>
      <c r="AL53" s="321"/>
      <c r="AM53" s="329">
        <v>1317399</v>
      </c>
      <c r="AN53" s="330">
        <v>336243</v>
      </c>
      <c r="AO53" s="331">
        <v>33.1</v>
      </c>
      <c r="AP53" s="332">
        <v>271581</v>
      </c>
      <c r="AQ53" s="333">
        <v>-6.7</v>
      </c>
      <c r="AR53" s="334">
        <v>39.799999999999997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568</v>
      </c>
      <c r="AM54" s="337">
        <v>446860</v>
      </c>
      <c r="AN54" s="338">
        <v>114053</v>
      </c>
      <c r="AO54" s="339">
        <v>54.5</v>
      </c>
      <c r="AP54" s="340">
        <v>117844</v>
      </c>
      <c r="AQ54" s="341">
        <v>-1</v>
      </c>
      <c r="AR54" s="342">
        <v>55.5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570</v>
      </c>
      <c r="AL55" s="321"/>
      <c r="AM55" s="329">
        <v>1430643</v>
      </c>
      <c r="AN55" s="330">
        <v>365239</v>
      </c>
      <c r="AO55" s="331">
        <v>8.6</v>
      </c>
      <c r="AP55" s="332">
        <v>268375</v>
      </c>
      <c r="AQ55" s="333">
        <v>-1.2</v>
      </c>
      <c r="AR55" s="334">
        <v>9.8000000000000007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568</v>
      </c>
      <c r="AM56" s="337">
        <v>548029</v>
      </c>
      <c r="AN56" s="338">
        <v>139910</v>
      </c>
      <c r="AO56" s="339">
        <v>22.7</v>
      </c>
      <c r="AP56" s="340">
        <v>119602</v>
      </c>
      <c r="AQ56" s="341">
        <v>1.5</v>
      </c>
      <c r="AR56" s="342">
        <v>21.2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571</v>
      </c>
      <c r="AL57" s="321"/>
      <c r="AM57" s="329">
        <v>1936691</v>
      </c>
      <c r="AN57" s="330">
        <v>493802</v>
      </c>
      <c r="AO57" s="331">
        <v>35.200000000000003</v>
      </c>
      <c r="AP57" s="332">
        <v>301035</v>
      </c>
      <c r="AQ57" s="333">
        <v>12.2</v>
      </c>
      <c r="AR57" s="334">
        <v>23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568</v>
      </c>
      <c r="AM58" s="337">
        <v>1588826</v>
      </c>
      <c r="AN58" s="338">
        <v>405106</v>
      </c>
      <c r="AO58" s="339">
        <v>189.5</v>
      </c>
      <c r="AP58" s="340">
        <v>154376</v>
      </c>
      <c r="AQ58" s="341">
        <v>29.1</v>
      </c>
      <c r="AR58" s="342">
        <v>160.4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572</v>
      </c>
      <c r="AL59" s="321"/>
      <c r="AM59" s="329">
        <v>1156488</v>
      </c>
      <c r="AN59" s="330">
        <v>295550</v>
      </c>
      <c r="AO59" s="331">
        <v>-40.1</v>
      </c>
      <c r="AP59" s="332">
        <v>277467</v>
      </c>
      <c r="AQ59" s="333">
        <v>-7.8</v>
      </c>
      <c r="AR59" s="334">
        <v>-32.299999999999997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568</v>
      </c>
      <c r="AM60" s="337">
        <v>675224</v>
      </c>
      <c r="AN60" s="338">
        <v>172559</v>
      </c>
      <c r="AO60" s="339">
        <v>-57.4</v>
      </c>
      <c r="AP60" s="340">
        <v>128378</v>
      </c>
      <c r="AQ60" s="341">
        <v>-16.8</v>
      </c>
      <c r="AR60" s="342">
        <v>-40.6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573</v>
      </c>
      <c r="AL61" s="343"/>
      <c r="AM61" s="344">
        <v>1368281</v>
      </c>
      <c r="AN61" s="345">
        <v>348707</v>
      </c>
      <c r="AO61" s="346">
        <v>-6.4</v>
      </c>
      <c r="AP61" s="347">
        <v>281926</v>
      </c>
      <c r="AQ61" s="348">
        <v>-0.8</v>
      </c>
      <c r="AR61" s="334">
        <v>-5.6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568</v>
      </c>
      <c r="AM62" s="337">
        <v>710234</v>
      </c>
      <c r="AN62" s="338">
        <v>181092</v>
      </c>
      <c r="AO62" s="339">
        <v>28.7</v>
      </c>
      <c r="AP62" s="340">
        <v>127854</v>
      </c>
      <c r="AQ62" s="341">
        <v>1.2</v>
      </c>
      <c r="AR62" s="342">
        <v>27.5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6KCFj62BztK8WcjJYmcwQ3YVzRTVBeXv/MtVyexzj6hupYk3qNTscft7GPVz9YjtPZ7eIvuBjt/N71gw4pYRUA==" saltValue="9obXjBua1f44ff9gEUMg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575</v>
      </c>
    </row>
    <row r="120" spans="125:125" ht="13.5" hidden="1" customHeight="1" x14ac:dyDescent="0.15"/>
    <row r="121" spans="125:125" ht="13.5" hidden="1" customHeight="1" x14ac:dyDescent="0.15">
      <c r="DU121" s="255"/>
    </row>
  </sheetData>
  <sheetProtection algorithmName="SHA-512" hashValue="TDQU/EyQrwOLLbH7OM6y2YKqMCRo5i5kx5Oe8cUISwm0rHl5ZYv27kZU8JRaGpkxaVtNppyRuI5iy5xoF2A5eA==" saltValue="2vG9QCXZjGeYxEKc+PSP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576</v>
      </c>
    </row>
  </sheetData>
  <sheetProtection algorithmName="SHA-512" hashValue="NsnpLxSmHPS3bUq+LhcpxwR+wLYvNENmrU78nBMpNLMxa+ATUL09qKxT4rb4CQTzKTntDVjLzQLG21qaRarWlQ==" saltValue="G/n0xXv2G/RzeGcPOF1O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15">
      <c r="B47" s="10"/>
      <c r="C47" s="1168" t="s">
        <v>3</v>
      </c>
      <c r="D47" s="1168"/>
      <c r="E47" s="1169"/>
      <c r="F47" s="11">
        <v>57.35</v>
      </c>
      <c r="G47" s="12">
        <v>51.79</v>
      </c>
      <c r="H47" s="12">
        <v>45.89</v>
      </c>
      <c r="I47" s="12">
        <v>41.03</v>
      </c>
      <c r="J47" s="13">
        <v>33.32</v>
      </c>
    </row>
    <row r="48" spans="2:10" ht="57.75" customHeight="1" x14ac:dyDescent="0.15">
      <c r="B48" s="14"/>
      <c r="C48" s="1170" t="s">
        <v>4</v>
      </c>
      <c r="D48" s="1170"/>
      <c r="E48" s="1171"/>
      <c r="F48" s="15">
        <v>6.42</v>
      </c>
      <c r="G48" s="16">
        <v>5</v>
      </c>
      <c r="H48" s="16">
        <v>5.24</v>
      </c>
      <c r="I48" s="16">
        <v>5.46</v>
      </c>
      <c r="J48" s="17">
        <v>11.24</v>
      </c>
    </row>
    <row r="49" spans="2:10" ht="57.75" customHeight="1" thickBot="1" x14ac:dyDescent="0.2">
      <c r="B49" s="18"/>
      <c r="C49" s="1172" t="s">
        <v>5</v>
      </c>
      <c r="D49" s="1172"/>
      <c r="E49" s="1173"/>
      <c r="F49" s="19">
        <v>0.48</v>
      </c>
      <c r="G49" s="20">
        <v>7</v>
      </c>
      <c r="H49" s="20" t="s">
        <v>582</v>
      </c>
      <c r="I49" s="20" t="s">
        <v>582</v>
      </c>
      <c r="J49" s="21" t="s">
        <v>583</v>
      </c>
    </row>
    <row r="50" spans="2:10" x14ac:dyDescent="0.15"/>
  </sheetData>
  <sheetProtection algorithmName="SHA-512" hashValue="BsN6jHk6IMPZnD7SFF8c2VgexFCweG8JgELTtA30rQNN4VUrvoVuorHNaG96TshGCNAPEjlEWnku63hSEnXBwA==" saltValue="e594pg3t2afj3+ynSD0I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15">
      <c r="A34" s="22"/>
      <c r="B34" s="31"/>
      <c r="C34" s="1180" t="s">
        <v>584</v>
      </c>
      <c r="D34" s="1180"/>
      <c r="E34" s="1181"/>
      <c r="F34" s="32">
        <v>0.02</v>
      </c>
      <c r="G34" s="33">
        <v>0.16</v>
      </c>
      <c r="H34" s="33">
        <v>0.09</v>
      </c>
      <c r="I34" s="33">
        <v>0.16</v>
      </c>
      <c r="J34" s="34">
        <v>13.69</v>
      </c>
      <c r="K34" s="22"/>
      <c r="L34" s="22"/>
      <c r="M34" s="22"/>
      <c r="N34" s="22"/>
      <c r="O34" s="22"/>
      <c r="P34" s="22"/>
    </row>
    <row r="35" spans="1:16" ht="39" customHeight="1" x14ac:dyDescent="0.15">
      <c r="A35" s="22"/>
      <c r="B35" s="35"/>
      <c r="C35" s="1174" t="s">
        <v>585</v>
      </c>
      <c r="D35" s="1175"/>
      <c r="E35" s="1176"/>
      <c r="F35" s="36">
        <v>6.41</v>
      </c>
      <c r="G35" s="37">
        <v>5</v>
      </c>
      <c r="H35" s="37">
        <v>5.24</v>
      </c>
      <c r="I35" s="37">
        <v>5.46</v>
      </c>
      <c r="J35" s="38">
        <v>11.23</v>
      </c>
      <c r="K35" s="22"/>
      <c r="L35" s="22"/>
      <c r="M35" s="22"/>
      <c r="N35" s="22"/>
      <c r="O35" s="22"/>
      <c r="P35" s="22"/>
    </row>
    <row r="36" spans="1:16" ht="39" customHeight="1" x14ac:dyDescent="0.15">
      <c r="A36" s="22"/>
      <c r="B36" s="35"/>
      <c r="C36" s="1174" t="s">
        <v>586</v>
      </c>
      <c r="D36" s="1175"/>
      <c r="E36" s="1176"/>
      <c r="F36" s="36">
        <v>0.06</v>
      </c>
      <c r="G36" s="37">
        <v>0.05</v>
      </c>
      <c r="H36" s="37">
        <v>0.13</v>
      </c>
      <c r="I36" s="37">
        <v>0.13</v>
      </c>
      <c r="J36" s="38">
        <v>1.44</v>
      </c>
      <c r="K36" s="22"/>
      <c r="L36" s="22"/>
      <c r="M36" s="22"/>
      <c r="N36" s="22"/>
      <c r="O36" s="22"/>
      <c r="P36" s="22"/>
    </row>
    <row r="37" spans="1:16" ht="39" customHeight="1" x14ac:dyDescent="0.15">
      <c r="A37" s="22"/>
      <c r="B37" s="35"/>
      <c r="C37" s="1174" t="s">
        <v>587</v>
      </c>
      <c r="D37" s="1175"/>
      <c r="E37" s="1176"/>
      <c r="F37" s="36">
        <v>0.35</v>
      </c>
      <c r="G37" s="37">
        <v>0.26</v>
      </c>
      <c r="H37" s="37">
        <v>0.25</v>
      </c>
      <c r="I37" s="37">
        <v>0.71</v>
      </c>
      <c r="J37" s="38">
        <v>0.68</v>
      </c>
      <c r="K37" s="22"/>
      <c r="L37" s="22"/>
      <c r="M37" s="22"/>
      <c r="N37" s="22"/>
      <c r="O37" s="22"/>
      <c r="P37" s="22"/>
    </row>
    <row r="38" spans="1:16" ht="39" customHeight="1" x14ac:dyDescent="0.15">
      <c r="A38" s="22"/>
      <c r="B38" s="35"/>
      <c r="C38" s="1174" t="s">
        <v>588</v>
      </c>
      <c r="D38" s="1175"/>
      <c r="E38" s="1176"/>
      <c r="F38" s="36">
        <v>1.05</v>
      </c>
      <c r="G38" s="37">
        <v>0.43</v>
      </c>
      <c r="H38" s="37">
        <v>0.67</v>
      </c>
      <c r="I38" s="37">
        <v>0.45</v>
      </c>
      <c r="J38" s="38">
        <v>0.08</v>
      </c>
      <c r="K38" s="22"/>
      <c r="L38" s="22"/>
      <c r="M38" s="22"/>
      <c r="N38" s="22"/>
      <c r="O38" s="22"/>
      <c r="P38" s="22"/>
    </row>
    <row r="39" spans="1:16" ht="39" customHeight="1" x14ac:dyDescent="0.15">
      <c r="A39" s="22"/>
      <c r="B39" s="35"/>
      <c r="C39" s="1174" t="s">
        <v>589</v>
      </c>
      <c r="D39" s="1175"/>
      <c r="E39" s="1176"/>
      <c r="F39" s="36">
        <v>0.02</v>
      </c>
      <c r="G39" s="37">
        <v>0.02</v>
      </c>
      <c r="H39" s="37">
        <v>0.03</v>
      </c>
      <c r="I39" s="37">
        <v>0.02</v>
      </c>
      <c r="J39" s="38">
        <v>0.02</v>
      </c>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590</v>
      </c>
      <c r="D42" s="1175"/>
      <c r="E42" s="1176"/>
      <c r="F42" s="36" t="s">
        <v>535</v>
      </c>
      <c r="G42" s="37" t="s">
        <v>535</v>
      </c>
      <c r="H42" s="37" t="s">
        <v>535</v>
      </c>
      <c r="I42" s="37" t="s">
        <v>535</v>
      </c>
      <c r="J42" s="38" t="s">
        <v>535</v>
      </c>
      <c r="K42" s="22"/>
      <c r="L42" s="22"/>
      <c r="M42" s="22"/>
      <c r="N42" s="22"/>
      <c r="O42" s="22"/>
      <c r="P42" s="22"/>
    </row>
    <row r="43" spans="1:16" ht="39" customHeight="1" thickBot="1" x14ac:dyDescent="0.2">
      <c r="A43" s="22"/>
      <c r="B43" s="40"/>
      <c r="C43" s="1177" t="s">
        <v>591</v>
      </c>
      <c r="D43" s="1178"/>
      <c r="E43" s="1179"/>
      <c r="F43" s="41" t="s">
        <v>535</v>
      </c>
      <c r="G43" s="42" t="s">
        <v>535</v>
      </c>
      <c r="H43" s="42" t="s">
        <v>535</v>
      </c>
      <c r="I43" s="42" t="s">
        <v>535</v>
      </c>
      <c r="J43" s="43" t="s">
        <v>535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t8O5Fk3JfsG8POX//8hHLcfat1wvM+xu93REieAOBG1UHJg4AJViv0YvmiLTkPFQY14Nh3k18w669IPSBRQFQ==" saltValue="CAh5CxrfeYrde7vSBj1z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436</v>
      </c>
      <c r="L45" s="60">
        <v>420</v>
      </c>
      <c r="M45" s="60">
        <v>400</v>
      </c>
      <c r="N45" s="60">
        <v>414</v>
      </c>
      <c r="O45" s="61">
        <v>455</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535</v>
      </c>
      <c r="L46" s="64" t="s">
        <v>535</v>
      </c>
      <c r="M46" s="64" t="s">
        <v>535</v>
      </c>
      <c r="N46" s="64" t="s">
        <v>535</v>
      </c>
      <c r="O46" s="65" t="s">
        <v>535</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535</v>
      </c>
      <c r="L47" s="64" t="s">
        <v>535</v>
      </c>
      <c r="M47" s="64" t="s">
        <v>535</v>
      </c>
      <c r="N47" s="64" t="s">
        <v>535</v>
      </c>
      <c r="O47" s="65" t="s">
        <v>535</v>
      </c>
      <c r="P47" s="48"/>
      <c r="Q47" s="48"/>
      <c r="R47" s="48"/>
      <c r="S47" s="48"/>
      <c r="T47" s="48"/>
      <c r="U47" s="48"/>
    </row>
    <row r="48" spans="1:21" ht="30.75" customHeight="1" x14ac:dyDescent="0.15">
      <c r="A48" s="48"/>
      <c r="B48" s="1184"/>
      <c r="C48" s="1185"/>
      <c r="D48" s="62"/>
      <c r="E48" s="1190" t="s">
        <v>15</v>
      </c>
      <c r="F48" s="1190"/>
      <c r="G48" s="1190"/>
      <c r="H48" s="1190"/>
      <c r="I48" s="1190"/>
      <c r="J48" s="1191"/>
      <c r="K48" s="63">
        <v>86</v>
      </c>
      <c r="L48" s="64">
        <v>85</v>
      </c>
      <c r="M48" s="64">
        <v>102</v>
      </c>
      <c r="N48" s="64">
        <v>101</v>
      </c>
      <c r="O48" s="65">
        <v>113</v>
      </c>
      <c r="P48" s="48"/>
      <c r="Q48" s="48"/>
      <c r="R48" s="48"/>
      <c r="S48" s="48"/>
      <c r="T48" s="48"/>
      <c r="U48" s="48"/>
    </row>
    <row r="49" spans="1:21" ht="30.75" customHeight="1" x14ac:dyDescent="0.15">
      <c r="A49" s="48"/>
      <c r="B49" s="1184"/>
      <c r="C49" s="1185"/>
      <c r="D49" s="62"/>
      <c r="E49" s="1190" t="s">
        <v>16</v>
      </c>
      <c r="F49" s="1190"/>
      <c r="G49" s="1190"/>
      <c r="H49" s="1190"/>
      <c r="I49" s="1190"/>
      <c r="J49" s="1191"/>
      <c r="K49" s="63">
        <v>3</v>
      </c>
      <c r="L49" s="64">
        <v>2</v>
      </c>
      <c r="M49" s="64">
        <v>2</v>
      </c>
      <c r="N49" s="64">
        <v>3</v>
      </c>
      <c r="O49" s="65">
        <v>3</v>
      </c>
      <c r="P49" s="48"/>
      <c r="Q49" s="48"/>
      <c r="R49" s="48"/>
      <c r="S49" s="48"/>
      <c r="T49" s="48"/>
      <c r="U49" s="48"/>
    </row>
    <row r="50" spans="1:21" ht="30.75" customHeight="1" x14ac:dyDescent="0.15">
      <c r="A50" s="48"/>
      <c r="B50" s="1184"/>
      <c r="C50" s="1185"/>
      <c r="D50" s="62"/>
      <c r="E50" s="1190" t="s">
        <v>17</v>
      </c>
      <c r="F50" s="1190"/>
      <c r="G50" s="1190"/>
      <c r="H50" s="1190"/>
      <c r="I50" s="1190"/>
      <c r="J50" s="1191"/>
      <c r="K50" s="63">
        <v>2</v>
      </c>
      <c r="L50" s="64">
        <v>2</v>
      </c>
      <c r="M50" s="64">
        <v>1</v>
      </c>
      <c r="N50" s="64">
        <v>1</v>
      </c>
      <c r="O50" s="65">
        <v>2</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535</v>
      </c>
      <c r="L51" s="64">
        <v>0</v>
      </c>
      <c r="M51" s="64">
        <v>0</v>
      </c>
      <c r="N51" s="64">
        <v>0</v>
      </c>
      <c r="O51" s="65">
        <v>0</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390</v>
      </c>
      <c r="L52" s="64">
        <v>384</v>
      </c>
      <c r="M52" s="64">
        <v>379</v>
      </c>
      <c r="N52" s="64">
        <v>389</v>
      </c>
      <c r="O52" s="65">
        <v>395</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137</v>
      </c>
      <c r="L53" s="69">
        <v>125</v>
      </c>
      <c r="M53" s="69">
        <v>126</v>
      </c>
      <c r="N53" s="69">
        <v>130</v>
      </c>
      <c r="O53" s="70">
        <v>178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nGLkWBIqjq25IOlPFxlmP7pja4NNLXgJ4eDP0f9kzqkKnrzjXhP7oqYAL9VDWSTSVpEUSOogSrNXsMr2x5sHA==" saltValue="JIiiSGzlGr1AF3ct1kC9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577</v>
      </c>
      <c r="J40" s="100" t="s">
        <v>578</v>
      </c>
      <c r="K40" s="100" t="s">
        <v>579</v>
      </c>
      <c r="L40" s="100" t="s">
        <v>580</v>
      </c>
      <c r="M40" s="101" t="s">
        <v>581</v>
      </c>
    </row>
    <row r="41" spans="2:13" ht="27.75" customHeight="1" x14ac:dyDescent="0.15">
      <c r="B41" s="1208" t="s">
        <v>30</v>
      </c>
      <c r="C41" s="1209"/>
      <c r="D41" s="102"/>
      <c r="E41" s="1214" t="s">
        <v>31</v>
      </c>
      <c r="F41" s="1214"/>
      <c r="G41" s="1214"/>
      <c r="H41" s="1215"/>
      <c r="I41" s="351">
        <v>4527</v>
      </c>
      <c r="J41" s="352">
        <v>4115</v>
      </c>
      <c r="K41" s="352">
        <v>4077</v>
      </c>
      <c r="L41" s="352">
        <v>4665</v>
      </c>
      <c r="M41" s="353">
        <v>4677</v>
      </c>
    </row>
    <row r="42" spans="2:13" ht="27.75" customHeight="1" x14ac:dyDescent="0.15">
      <c r="B42" s="1210"/>
      <c r="C42" s="1211"/>
      <c r="D42" s="103"/>
      <c r="E42" s="1216" t="s">
        <v>32</v>
      </c>
      <c r="F42" s="1216"/>
      <c r="G42" s="1216"/>
      <c r="H42" s="1217"/>
      <c r="I42" s="354" t="s">
        <v>535</v>
      </c>
      <c r="J42" s="355" t="s">
        <v>535</v>
      </c>
      <c r="K42" s="355" t="s">
        <v>535</v>
      </c>
      <c r="L42" s="355" t="s">
        <v>535</v>
      </c>
      <c r="M42" s="356" t="s">
        <v>535</v>
      </c>
    </row>
    <row r="43" spans="2:13" ht="27.75" customHeight="1" x14ac:dyDescent="0.15">
      <c r="B43" s="1210"/>
      <c r="C43" s="1211"/>
      <c r="D43" s="103"/>
      <c r="E43" s="1216" t="s">
        <v>33</v>
      </c>
      <c r="F43" s="1216"/>
      <c r="G43" s="1216"/>
      <c r="H43" s="1217"/>
      <c r="I43" s="354">
        <v>688</v>
      </c>
      <c r="J43" s="355">
        <v>618</v>
      </c>
      <c r="K43" s="355">
        <v>625</v>
      </c>
      <c r="L43" s="355">
        <v>608</v>
      </c>
      <c r="M43" s="356">
        <v>622</v>
      </c>
    </row>
    <row r="44" spans="2:13" ht="27.75" customHeight="1" x14ac:dyDescent="0.15">
      <c r="B44" s="1210"/>
      <c r="C44" s="1211"/>
      <c r="D44" s="103"/>
      <c r="E44" s="1216" t="s">
        <v>34</v>
      </c>
      <c r="F44" s="1216"/>
      <c r="G44" s="1216"/>
      <c r="H44" s="1217"/>
      <c r="I44" s="354">
        <v>9</v>
      </c>
      <c r="J44" s="355">
        <v>7</v>
      </c>
      <c r="K44" s="355">
        <v>23</v>
      </c>
      <c r="L44" s="355">
        <v>19</v>
      </c>
      <c r="M44" s="356">
        <v>17</v>
      </c>
    </row>
    <row r="45" spans="2:13" ht="27.75" customHeight="1" x14ac:dyDescent="0.15">
      <c r="B45" s="1210"/>
      <c r="C45" s="1211"/>
      <c r="D45" s="103"/>
      <c r="E45" s="1216" t="s">
        <v>35</v>
      </c>
      <c r="F45" s="1216"/>
      <c r="G45" s="1216"/>
      <c r="H45" s="1217"/>
      <c r="I45" s="354">
        <v>516</v>
      </c>
      <c r="J45" s="355">
        <v>476</v>
      </c>
      <c r="K45" s="355">
        <v>480</v>
      </c>
      <c r="L45" s="355">
        <v>459</v>
      </c>
      <c r="M45" s="356">
        <v>448</v>
      </c>
    </row>
    <row r="46" spans="2:13" ht="27.75" customHeight="1" x14ac:dyDescent="0.15">
      <c r="B46" s="1210"/>
      <c r="C46" s="1211"/>
      <c r="D46" s="104"/>
      <c r="E46" s="1216" t="s">
        <v>36</v>
      </c>
      <c r="F46" s="1216"/>
      <c r="G46" s="1216"/>
      <c r="H46" s="1217"/>
      <c r="I46" s="354" t="s">
        <v>535</v>
      </c>
      <c r="J46" s="355" t="s">
        <v>535</v>
      </c>
      <c r="K46" s="355" t="s">
        <v>535</v>
      </c>
      <c r="L46" s="355" t="s">
        <v>535</v>
      </c>
      <c r="M46" s="356" t="s">
        <v>535</v>
      </c>
    </row>
    <row r="47" spans="2:13" ht="27.75" customHeight="1" x14ac:dyDescent="0.15">
      <c r="B47" s="1210"/>
      <c r="C47" s="1211"/>
      <c r="D47" s="105"/>
      <c r="E47" s="1218" t="s">
        <v>37</v>
      </c>
      <c r="F47" s="1219"/>
      <c r="G47" s="1219"/>
      <c r="H47" s="1220"/>
      <c r="I47" s="354" t="s">
        <v>535</v>
      </c>
      <c r="J47" s="355" t="s">
        <v>535</v>
      </c>
      <c r="K47" s="355" t="s">
        <v>535</v>
      </c>
      <c r="L47" s="355" t="s">
        <v>535</v>
      </c>
      <c r="M47" s="356" t="s">
        <v>535</v>
      </c>
    </row>
    <row r="48" spans="2:13" ht="27.75" customHeight="1" x14ac:dyDescent="0.15">
      <c r="B48" s="1210"/>
      <c r="C48" s="1211"/>
      <c r="D48" s="103"/>
      <c r="E48" s="1216" t="s">
        <v>38</v>
      </c>
      <c r="F48" s="1216"/>
      <c r="G48" s="1216"/>
      <c r="H48" s="1217"/>
      <c r="I48" s="354" t="s">
        <v>535</v>
      </c>
      <c r="J48" s="355" t="s">
        <v>535</v>
      </c>
      <c r="K48" s="355" t="s">
        <v>535</v>
      </c>
      <c r="L48" s="355" t="s">
        <v>535</v>
      </c>
      <c r="M48" s="356" t="s">
        <v>535</v>
      </c>
    </row>
    <row r="49" spans="2:13" ht="27.75" customHeight="1" x14ac:dyDescent="0.15">
      <c r="B49" s="1212"/>
      <c r="C49" s="1213"/>
      <c r="D49" s="103"/>
      <c r="E49" s="1216" t="s">
        <v>39</v>
      </c>
      <c r="F49" s="1216"/>
      <c r="G49" s="1216"/>
      <c r="H49" s="1217"/>
      <c r="I49" s="354" t="s">
        <v>535</v>
      </c>
      <c r="J49" s="355" t="s">
        <v>535</v>
      </c>
      <c r="K49" s="355" t="s">
        <v>535</v>
      </c>
      <c r="L49" s="355" t="s">
        <v>535</v>
      </c>
      <c r="M49" s="356" t="s">
        <v>535</v>
      </c>
    </row>
    <row r="50" spans="2:13" ht="27.75" customHeight="1" x14ac:dyDescent="0.15">
      <c r="B50" s="1221" t="s">
        <v>40</v>
      </c>
      <c r="C50" s="1222"/>
      <c r="D50" s="106"/>
      <c r="E50" s="1216" t="s">
        <v>41</v>
      </c>
      <c r="F50" s="1216"/>
      <c r="G50" s="1216"/>
      <c r="H50" s="1217"/>
      <c r="I50" s="354">
        <v>3887</v>
      </c>
      <c r="J50" s="355">
        <v>3490</v>
      </c>
      <c r="K50" s="355">
        <v>3286</v>
      </c>
      <c r="L50" s="355">
        <v>3084</v>
      </c>
      <c r="M50" s="356">
        <v>3151</v>
      </c>
    </row>
    <row r="51" spans="2:13" ht="27.75" customHeight="1" x14ac:dyDescent="0.15">
      <c r="B51" s="1210"/>
      <c r="C51" s="1211"/>
      <c r="D51" s="103"/>
      <c r="E51" s="1216" t="s">
        <v>42</v>
      </c>
      <c r="F51" s="1216"/>
      <c r="G51" s="1216"/>
      <c r="H51" s="1217"/>
      <c r="I51" s="354">
        <v>942</v>
      </c>
      <c r="J51" s="355">
        <v>937</v>
      </c>
      <c r="K51" s="355">
        <v>1026</v>
      </c>
      <c r="L51" s="355">
        <v>985</v>
      </c>
      <c r="M51" s="356">
        <v>943</v>
      </c>
    </row>
    <row r="52" spans="2:13" ht="27.75" customHeight="1" x14ac:dyDescent="0.15">
      <c r="B52" s="1212"/>
      <c r="C52" s="1213"/>
      <c r="D52" s="103"/>
      <c r="E52" s="1216" t="s">
        <v>43</v>
      </c>
      <c r="F52" s="1216"/>
      <c r="G52" s="1216"/>
      <c r="H52" s="1217"/>
      <c r="I52" s="354">
        <v>3096</v>
      </c>
      <c r="J52" s="355">
        <v>3050</v>
      </c>
      <c r="K52" s="355">
        <v>3036</v>
      </c>
      <c r="L52" s="355">
        <v>3119</v>
      </c>
      <c r="M52" s="356">
        <v>3111</v>
      </c>
    </row>
    <row r="53" spans="2:13" ht="27.75" customHeight="1" thickBot="1" x14ac:dyDescent="0.2">
      <c r="B53" s="1223" t="s">
        <v>44</v>
      </c>
      <c r="C53" s="1224"/>
      <c r="D53" s="107"/>
      <c r="E53" s="1225" t="s">
        <v>45</v>
      </c>
      <c r="F53" s="1225"/>
      <c r="G53" s="1225"/>
      <c r="H53" s="1226"/>
      <c r="I53" s="357">
        <v>-2183</v>
      </c>
      <c r="J53" s="358">
        <v>-2261</v>
      </c>
      <c r="K53" s="358">
        <v>-2144</v>
      </c>
      <c r="L53" s="358">
        <v>-1437</v>
      </c>
      <c r="M53" s="359">
        <v>-1441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0EQfO4f7mXT3GOh5+pjoEEq15PMN4VlfnDqYd25DmRn3evBGqbaa2LgqlnTILHAdsLJWa6OK+dZfn0MtQ9zJqw==" saltValue="uu2R1zfc2NS3kVAnGY5u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579</v>
      </c>
      <c r="G54" s="116" t="s">
        <v>580</v>
      </c>
      <c r="H54" s="117" t="s">
        <v>581</v>
      </c>
    </row>
    <row r="55" spans="2:8" ht="52.5" customHeight="1" x14ac:dyDescent="0.15">
      <c r="B55" s="118"/>
      <c r="C55" s="1235" t="s">
        <v>48</v>
      </c>
      <c r="D55" s="1235"/>
      <c r="E55" s="1236"/>
      <c r="F55" s="119">
        <v>1154</v>
      </c>
      <c r="G55" s="119">
        <v>1066</v>
      </c>
      <c r="H55" s="120">
        <v>947</v>
      </c>
    </row>
    <row r="56" spans="2:8" ht="52.5" customHeight="1" x14ac:dyDescent="0.15">
      <c r="B56" s="121"/>
      <c r="C56" s="1237" t="s">
        <v>49</v>
      </c>
      <c r="D56" s="1237"/>
      <c r="E56" s="1238"/>
      <c r="F56" s="122">
        <v>247</v>
      </c>
      <c r="G56" s="122">
        <v>247</v>
      </c>
      <c r="H56" s="123">
        <v>247</v>
      </c>
    </row>
    <row r="57" spans="2:8" ht="53.25" customHeight="1" x14ac:dyDescent="0.15">
      <c r="B57" s="121"/>
      <c r="C57" s="1239" t="s">
        <v>50</v>
      </c>
      <c r="D57" s="1239"/>
      <c r="E57" s="1240"/>
      <c r="F57" s="124">
        <v>1885</v>
      </c>
      <c r="G57" s="124">
        <v>1775</v>
      </c>
      <c r="H57" s="125">
        <v>1960</v>
      </c>
    </row>
    <row r="58" spans="2:8" ht="45.75" customHeight="1" x14ac:dyDescent="0.15">
      <c r="B58" s="126"/>
      <c r="C58" s="1227" t="s">
        <v>602</v>
      </c>
      <c r="D58" s="1228"/>
      <c r="E58" s="1229"/>
      <c r="F58" s="127">
        <v>542</v>
      </c>
      <c r="G58" s="127">
        <v>486</v>
      </c>
      <c r="H58" s="128">
        <v>495</v>
      </c>
    </row>
    <row r="59" spans="2:8" ht="45.75" customHeight="1" x14ac:dyDescent="0.15">
      <c r="B59" s="126"/>
      <c r="C59" s="1227" t="s">
        <v>603</v>
      </c>
      <c r="D59" s="1228"/>
      <c r="E59" s="1229"/>
      <c r="F59" s="127">
        <v>178</v>
      </c>
      <c r="G59" s="127">
        <v>251</v>
      </c>
      <c r="H59" s="128">
        <v>365</v>
      </c>
    </row>
    <row r="60" spans="2:8" ht="45.75" customHeight="1" x14ac:dyDescent="0.15">
      <c r="B60" s="126"/>
      <c r="C60" s="1227" t="s">
        <v>604</v>
      </c>
      <c r="D60" s="1228"/>
      <c r="E60" s="1229"/>
      <c r="F60" s="127">
        <v>127</v>
      </c>
      <c r="G60" s="127">
        <v>171</v>
      </c>
      <c r="H60" s="128">
        <v>234</v>
      </c>
    </row>
    <row r="61" spans="2:8" ht="45.75" customHeight="1" x14ac:dyDescent="0.15">
      <c r="B61" s="126"/>
      <c r="C61" s="1227" t="s">
        <v>605</v>
      </c>
      <c r="D61" s="1228"/>
      <c r="E61" s="1229"/>
      <c r="F61" s="127">
        <v>151</v>
      </c>
      <c r="G61" s="127">
        <v>200</v>
      </c>
      <c r="H61" s="128">
        <v>228</v>
      </c>
    </row>
    <row r="62" spans="2:8" ht="45.75" customHeight="1" thickBot="1" x14ac:dyDescent="0.2">
      <c r="B62" s="129"/>
      <c r="C62" s="1230" t="s">
        <v>606</v>
      </c>
      <c r="D62" s="1231"/>
      <c r="E62" s="1232"/>
      <c r="F62" s="130">
        <v>216</v>
      </c>
      <c r="G62" s="130">
        <v>230</v>
      </c>
      <c r="H62" s="131">
        <v>221</v>
      </c>
    </row>
    <row r="63" spans="2:8" ht="52.5" customHeight="1" thickBot="1" x14ac:dyDescent="0.2">
      <c r="B63" s="132"/>
      <c r="C63" s="1233" t="s">
        <v>51</v>
      </c>
      <c r="D63" s="1233"/>
      <c r="E63" s="1234"/>
      <c r="F63" s="133">
        <v>3286</v>
      </c>
      <c r="G63" s="133">
        <v>3088</v>
      </c>
      <c r="H63" s="134">
        <v>3154</v>
      </c>
    </row>
    <row r="64" spans="2:8" x14ac:dyDescent="0.15"/>
  </sheetData>
  <sheetProtection algorithmName="SHA-512" hashValue="TMJ+IJrojEUsSaSzAOVWaPl+T4vhE/agZuQhtOiKHkaYmKBKcFOGmmNJtz+dK5ET1dFQVkRgqmYSiqEQm2xCIg==" saltValue="IPWha86aJPXiGlm3kCbP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19" zoomScaleNormal="100" zoomScaleSheetLayoutView="55" workbookViewId="0">
      <selection activeCell="CT41" sqref="CT41"/>
    </sheetView>
  </sheetViews>
  <sheetFormatPr defaultColWidth="0" defaultRowHeight="0" customHeight="1" zeroHeight="1" x14ac:dyDescent="0.15"/>
  <cols>
    <col min="1" max="1" width="6.375" style="1241" customWidth="1"/>
    <col min="2" max="107" width="2.5" style="1241" customWidth="1"/>
    <col min="108" max="108" width="6.125" style="1243" customWidth="1"/>
    <col min="109" max="109" width="5.875" style="1242" customWidth="1"/>
    <col min="110" max="16384" width="8.625" style="1241" hidden="1"/>
  </cols>
  <sheetData>
    <row r="1" spans="1:109" ht="42.75" customHeight="1" x14ac:dyDescent="0.15">
      <c r="A1" s="1298"/>
      <c r="B1" s="1297"/>
      <c r="DD1" s="1241"/>
      <c r="DE1" s="1241"/>
    </row>
    <row r="2" spans="1:109" ht="25.5" customHeight="1" x14ac:dyDescent="0.15">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15">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55" customFormat="1" ht="13.5" x14ac:dyDescent="0.15">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55" customFormat="1" ht="13.5" x14ac:dyDescent="0.15">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55" customFormat="1" ht="13.5" x14ac:dyDescent="0.15">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55" customFormat="1" ht="13.5" x14ac:dyDescent="0.15">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55" customFormat="1" ht="13.5" x14ac:dyDescent="0.15">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55" customFormat="1" ht="13.5" x14ac:dyDescent="0.15">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55" customFormat="1" ht="13.5" x14ac:dyDescent="0.15">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55" customFormat="1" ht="13.5" x14ac:dyDescent="0.15">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55" customFormat="1" ht="13.5" x14ac:dyDescent="0.15">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55" customFormat="1" ht="13.5" x14ac:dyDescent="0.15">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55" customFormat="1" ht="13.5" x14ac:dyDescent="0.15">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55" customFormat="1" ht="13.5" x14ac:dyDescent="0.15">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55" customFormat="1" ht="13.5" x14ac:dyDescent="0.15">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55" customFormat="1" ht="13.5" x14ac:dyDescent="0.15">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55" customFormat="1" ht="13.5" x14ac:dyDescent="0.15">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5" x14ac:dyDescent="0.15">
      <c r="DD19" s="1241"/>
      <c r="DE19" s="1241"/>
    </row>
    <row r="20" spans="1:109" ht="13.5" x14ac:dyDescent="0.15">
      <c r="DD20" s="1241"/>
      <c r="DE20" s="1241"/>
    </row>
    <row r="21" spans="1:109" ht="17.25" customHeight="1" x14ac:dyDescent="0.15">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15">
      <c r="B22" s="1242"/>
    </row>
    <row r="23" spans="1:109" ht="13.5" x14ac:dyDescent="0.15">
      <c r="B23" s="1242"/>
    </row>
    <row r="24" spans="1:109" ht="13.5" x14ac:dyDescent="0.15">
      <c r="B24" s="1242"/>
    </row>
    <row r="25" spans="1:109" ht="13.5" x14ac:dyDescent="0.15">
      <c r="B25" s="1242"/>
    </row>
    <row r="26" spans="1:109" ht="13.5" x14ac:dyDescent="0.15">
      <c r="B26" s="1242"/>
    </row>
    <row r="27" spans="1:109" ht="13.5" x14ac:dyDescent="0.15">
      <c r="B27" s="1242"/>
    </row>
    <row r="28" spans="1:109" ht="13.5" x14ac:dyDescent="0.15">
      <c r="B28" s="1242"/>
    </row>
    <row r="29" spans="1:109" ht="13.5" x14ac:dyDescent="0.15">
      <c r="B29" s="1242"/>
    </row>
    <row r="30" spans="1:109" ht="13.5" x14ac:dyDescent="0.15">
      <c r="B30" s="1242"/>
    </row>
    <row r="31" spans="1:109" ht="13.5" x14ac:dyDescent="0.15">
      <c r="B31" s="1242"/>
    </row>
    <row r="32" spans="1:109" ht="13.5" x14ac:dyDescent="0.15">
      <c r="B32" s="1242"/>
    </row>
    <row r="33" spans="2:109" ht="13.5" x14ac:dyDescent="0.15">
      <c r="B33" s="1242"/>
    </row>
    <row r="34" spans="2:109" ht="13.5" x14ac:dyDescent="0.15">
      <c r="B34" s="1242"/>
    </row>
    <row r="35" spans="2:109" ht="13.5" x14ac:dyDescent="0.15">
      <c r="B35" s="1242"/>
    </row>
    <row r="36" spans="2:109" ht="13.5" x14ac:dyDescent="0.15">
      <c r="B36" s="1242"/>
    </row>
    <row r="37" spans="2:109" ht="13.5" x14ac:dyDescent="0.15">
      <c r="B37" s="1242"/>
    </row>
    <row r="38" spans="2:109" ht="13.5" x14ac:dyDescent="0.15">
      <c r="B38" s="1242"/>
    </row>
    <row r="39" spans="2:109" ht="13.5" x14ac:dyDescent="0.15">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5" x14ac:dyDescent="0.15">
      <c r="B40" s="1282"/>
      <c r="DD40" s="1282"/>
      <c r="DE40" s="1241"/>
    </row>
    <row r="41" spans="2:109" ht="17.25" x14ac:dyDescent="0.15">
      <c r="B41" s="1293" t="s">
        <v>618</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5" x14ac:dyDescent="0.15">
      <c r="B42" s="1242"/>
      <c r="G42" s="1278"/>
      <c r="I42" s="1277"/>
      <c r="J42" s="1277"/>
      <c r="K42" s="1277"/>
      <c r="AM42" s="1278"/>
      <c r="AN42" s="1278" t="s">
        <v>614</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15">
      <c r="B43" s="1242"/>
      <c r="AN43" s="1276" t="s">
        <v>617</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5" x14ac:dyDescent="0.15">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5" x14ac:dyDescent="0.15">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5" x14ac:dyDescent="0.15">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5" x14ac:dyDescent="0.15">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5" x14ac:dyDescent="0.15">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5" x14ac:dyDescent="0.15">
      <c r="B49" s="1242"/>
      <c r="AN49" s="1241" t="s">
        <v>612</v>
      </c>
    </row>
    <row r="50" spans="1:109" ht="13.5" x14ac:dyDescent="0.15">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577</v>
      </c>
      <c r="BQ50" s="1250"/>
      <c r="BR50" s="1250"/>
      <c r="BS50" s="1250"/>
      <c r="BT50" s="1250"/>
      <c r="BU50" s="1250"/>
      <c r="BV50" s="1250"/>
      <c r="BW50" s="1250"/>
      <c r="BX50" s="1250" t="s">
        <v>578</v>
      </c>
      <c r="BY50" s="1250"/>
      <c r="BZ50" s="1250"/>
      <c r="CA50" s="1250"/>
      <c r="CB50" s="1250"/>
      <c r="CC50" s="1250"/>
      <c r="CD50" s="1250"/>
      <c r="CE50" s="1250"/>
      <c r="CF50" s="1250" t="s">
        <v>579</v>
      </c>
      <c r="CG50" s="1250"/>
      <c r="CH50" s="1250"/>
      <c r="CI50" s="1250"/>
      <c r="CJ50" s="1250"/>
      <c r="CK50" s="1250"/>
      <c r="CL50" s="1250"/>
      <c r="CM50" s="1250"/>
      <c r="CN50" s="1250" t="s">
        <v>580</v>
      </c>
      <c r="CO50" s="1250"/>
      <c r="CP50" s="1250"/>
      <c r="CQ50" s="1250"/>
      <c r="CR50" s="1250"/>
      <c r="CS50" s="1250"/>
      <c r="CT50" s="1250"/>
      <c r="CU50" s="1250"/>
      <c r="CV50" s="1250" t="s">
        <v>581</v>
      </c>
      <c r="CW50" s="1250"/>
      <c r="CX50" s="1250"/>
      <c r="CY50" s="1250"/>
      <c r="CZ50" s="1250"/>
      <c r="DA50" s="1250"/>
      <c r="DB50" s="1250"/>
      <c r="DC50" s="1250"/>
    </row>
    <row r="51" spans="1:109" ht="13.5" customHeight="1" x14ac:dyDescent="0.15">
      <c r="B51" s="1242"/>
      <c r="G51" s="1257"/>
      <c r="H51" s="1257"/>
      <c r="I51" s="1290"/>
      <c r="J51" s="1290"/>
      <c r="K51" s="1256"/>
      <c r="L51" s="1256"/>
      <c r="M51" s="1256"/>
      <c r="N51" s="1256"/>
      <c r="AM51" s="1255"/>
      <c r="AN51" s="1249" t="s">
        <v>611</v>
      </c>
      <c r="AO51" s="1249"/>
      <c r="AP51" s="1249"/>
      <c r="AQ51" s="1249"/>
      <c r="AR51" s="1249"/>
      <c r="AS51" s="1249"/>
      <c r="AT51" s="1249"/>
      <c r="AU51" s="1249"/>
      <c r="AV51" s="1249"/>
      <c r="AW51" s="1249"/>
      <c r="AX51" s="1249"/>
      <c r="AY51" s="1249"/>
      <c r="AZ51" s="1249"/>
      <c r="BA51" s="1249"/>
      <c r="BB51" s="1249" t="s">
        <v>609</v>
      </c>
      <c r="BC51" s="1249"/>
      <c r="BD51" s="1249"/>
      <c r="BE51" s="1249"/>
      <c r="BF51" s="1249"/>
      <c r="BG51" s="1249"/>
      <c r="BH51" s="1249"/>
      <c r="BI51" s="1249"/>
      <c r="BJ51" s="1249"/>
      <c r="BK51" s="1249"/>
      <c r="BL51" s="1249"/>
      <c r="BM51" s="1249"/>
      <c r="BN51" s="1249"/>
      <c r="BO51" s="1249"/>
      <c r="BP51" s="1248"/>
      <c r="BQ51" s="1248"/>
      <c r="BR51" s="1248"/>
      <c r="BS51" s="1248"/>
      <c r="BT51" s="1248"/>
      <c r="BU51" s="1248"/>
      <c r="BV51" s="1248"/>
      <c r="BW51" s="1248"/>
      <c r="BX51" s="1248"/>
      <c r="BY51" s="1248"/>
      <c r="BZ51" s="1248"/>
      <c r="CA51" s="1248"/>
      <c r="CB51" s="1248"/>
      <c r="CC51" s="1248"/>
      <c r="CD51" s="1248"/>
      <c r="CE51" s="1248"/>
      <c r="CF51" s="1248"/>
      <c r="CG51" s="1248"/>
      <c r="CH51" s="1248"/>
      <c r="CI51" s="1248"/>
      <c r="CJ51" s="1248"/>
      <c r="CK51" s="1248"/>
      <c r="CL51" s="1248"/>
      <c r="CM51" s="1248"/>
      <c r="CN51" s="1248"/>
      <c r="CO51" s="1248"/>
      <c r="CP51" s="1248"/>
      <c r="CQ51" s="1248"/>
      <c r="CR51" s="1248"/>
      <c r="CS51" s="1248"/>
      <c r="CT51" s="1248"/>
      <c r="CU51" s="1248"/>
      <c r="CV51" s="1248"/>
      <c r="CW51" s="1248"/>
      <c r="CX51" s="1248"/>
      <c r="CY51" s="1248"/>
      <c r="CZ51" s="1248"/>
      <c r="DA51" s="1248"/>
      <c r="DB51" s="1248"/>
      <c r="DC51" s="1248"/>
    </row>
    <row r="52" spans="1:109" ht="13.5" x14ac:dyDescent="0.15">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5" x14ac:dyDescent="0.15">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616</v>
      </c>
      <c r="BC53" s="1249"/>
      <c r="BD53" s="1249"/>
      <c r="BE53" s="1249"/>
      <c r="BF53" s="1249"/>
      <c r="BG53" s="1249"/>
      <c r="BH53" s="1249"/>
      <c r="BI53" s="1249"/>
      <c r="BJ53" s="1249"/>
      <c r="BK53" s="1249"/>
      <c r="BL53" s="1249"/>
      <c r="BM53" s="1249"/>
      <c r="BN53" s="1249"/>
      <c r="BO53" s="1249"/>
      <c r="BP53" s="1248">
        <v>60.8</v>
      </c>
      <c r="BQ53" s="1248"/>
      <c r="BR53" s="1248"/>
      <c r="BS53" s="1248"/>
      <c r="BT53" s="1248"/>
      <c r="BU53" s="1248"/>
      <c r="BV53" s="1248"/>
      <c r="BW53" s="1248"/>
      <c r="BX53" s="1248">
        <v>62</v>
      </c>
      <c r="BY53" s="1248"/>
      <c r="BZ53" s="1248"/>
      <c r="CA53" s="1248"/>
      <c r="CB53" s="1248"/>
      <c r="CC53" s="1248"/>
      <c r="CD53" s="1248"/>
      <c r="CE53" s="1248"/>
      <c r="CF53" s="1248">
        <v>63.6</v>
      </c>
      <c r="CG53" s="1248"/>
      <c r="CH53" s="1248"/>
      <c r="CI53" s="1248"/>
      <c r="CJ53" s="1248"/>
      <c r="CK53" s="1248"/>
      <c r="CL53" s="1248"/>
      <c r="CM53" s="1248"/>
      <c r="CN53" s="1248">
        <v>62.7</v>
      </c>
      <c r="CO53" s="1248"/>
      <c r="CP53" s="1248"/>
      <c r="CQ53" s="1248"/>
      <c r="CR53" s="1248"/>
      <c r="CS53" s="1248"/>
      <c r="CT53" s="1248"/>
      <c r="CU53" s="1248"/>
      <c r="CV53" s="1248">
        <v>63.8</v>
      </c>
      <c r="CW53" s="1248"/>
      <c r="CX53" s="1248"/>
      <c r="CY53" s="1248"/>
      <c r="CZ53" s="1248"/>
      <c r="DA53" s="1248"/>
      <c r="DB53" s="1248"/>
      <c r="DC53" s="1248"/>
    </row>
    <row r="54" spans="1:109" ht="13.5" x14ac:dyDescent="0.15">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5" x14ac:dyDescent="0.15">
      <c r="A55" s="1277"/>
      <c r="B55" s="1242"/>
      <c r="G55" s="1253"/>
      <c r="H55" s="1253"/>
      <c r="I55" s="1253"/>
      <c r="J55" s="1253"/>
      <c r="K55" s="1256"/>
      <c r="L55" s="1256"/>
      <c r="M55" s="1256"/>
      <c r="N55" s="1256"/>
      <c r="AN55" s="1250" t="s">
        <v>610</v>
      </c>
      <c r="AO55" s="1250"/>
      <c r="AP55" s="1250"/>
      <c r="AQ55" s="1250"/>
      <c r="AR55" s="1250"/>
      <c r="AS55" s="1250"/>
      <c r="AT55" s="1250"/>
      <c r="AU55" s="1250"/>
      <c r="AV55" s="1250"/>
      <c r="AW55" s="1250"/>
      <c r="AX55" s="1250"/>
      <c r="AY55" s="1250"/>
      <c r="AZ55" s="1250"/>
      <c r="BA55" s="1250"/>
      <c r="BB55" s="1249" t="s">
        <v>609</v>
      </c>
      <c r="BC55" s="1249"/>
      <c r="BD55" s="1249"/>
      <c r="BE55" s="1249"/>
      <c r="BF55" s="1249"/>
      <c r="BG55" s="1249"/>
      <c r="BH55" s="1249"/>
      <c r="BI55" s="1249"/>
      <c r="BJ55" s="1249"/>
      <c r="BK55" s="1249"/>
      <c r="BL55" s="1249"/>
      <c r="BM55" s="1249"/>
      <c r="BN55" s="1249"/>
      <c r="BO55" s="1249"/>
      <c r="BP55" s="1248">
        <v>0</v>
      </c>
      <c r="BQ55" s="1248"/>
      <c r="BR55" s="1248"/>
      <c r="BS55" s="1248"/>
      <c r="BT55" s="1248"/>
      <c r="BU55" s="1248"/>
      <c r="BV55" s="1248"/>
      <c r="BW55" s="1248"/>
      <c r="BX55" s="1248">
        <v>0</v>
      </c>
      <c r="BY55" s="1248"/>
      <c r="BZ55" s="1248"/>
      <c r="CA55" s="1248"/>
      <c r="CB55" s="1248"/>
      <c r="CC55" s="1248"/>
      <c r="CD55" s="1248"/>
      <c r="CE55" s="1248"/>
      <c r="CF55" s="1248">
        <v>0</v>
      </c>
      <c r="CG55" s="1248"/>
      <c r="CH55" s="1248"/>
      <c r="CI55" s="1248"/>
      <c r="CJ55" s="1248"/>
      <c r="CK55" s="1248"/>
      <c r="CL55" s="1248"/>
      <c r="CM55" s="1248"/>
      <c r="CN55" s="1248">
        <v>0</v>
      </c>
      <c r="CO55" s="1248"/>
      <c r="CP55" s="1248"/>
      <c r="CQ55" s="1248"/>
      <c r="CR55" s="1248"/>
      <c r="CS55" s="1248"/>
      <c r="CT55" s="1248"/>
      <c r="CU55" s="1248"/>
      <c r="CV55" s="1248">
        <v>0</v>
      </c>
      <c r="CW55" s="1248"/>
      <c r="CX55" s="1248"/>
      <c r="CY55" s="1248"/>
      <c r="CZ55" s="1248"/>
      <c r="DA55" s="1248"/>
      <c r="DB55" s="1248"/>
      <c r="DC55" s="1248"/>
    </row>
    <row r="56" spans="1:109" ht="13.5" x14ac:dyDescent="0.15">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5" x14ac:dyDescent="0.15">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616</v>
      </c>
      <c r="BC57" s="1249"/>
      <c r="BD57" s="1249"/>
      <c r="BE57" s="1249"/>
      <c r="BF57" s="1249"/>
      <c r="BG57" s="1249"/>
      <c r="BH57" s="1249"/>
      <c r="BI57" s="1249"/>
      <c r="BJ57" s="1249"/>
      <c r="BK57" s="1249"/>
      <c r="BL57" s="1249"/>
      <c r="BM57" s="1249"/>
      <c r="BN57" s="1249"/>
      <c r="BO57" s="1249"/>
      <c r="BP57" s="1248">
        <v>57.7</v>
      </c>
      <c r="BQ57" s="1248"/>
      <c r="BR57" s="1248"/>
      <c r="BS57" s="1248"/>
      <c r="BT57" s="1248"/>
      <c r="BU57" s="1248"/>
      <c r="BV57" s="1248"/>
      <c r="BW57" s="1248"/>
      <c r="BX57" s="1248">
        <v>59.3</v>
      </c>
      <c r="BY57" s="1248"/>
      <c r="BZ57" s="1248"/>
      <c r="CA57" s="1248"/>
      <c r="CB57" s="1248"/>
      <c r="CC57" s="1248"/>
      <c r="CD57" s="1248"/>
      <c r="CE57" s="1248"/>
      <c r="CF57" s="1248">
        <v>60.4</v>
      </c>
      <c r="CG57" s="1248"/>
      <c r="CH57" s="1248"/>
      <c r="CI57" s="1248"/>
      <c r="CJ57" s="1248"/>
      <c r="CK57" s="1248"/>
      <c r="CL57" s="1248"/>
      <c r="CM57" s="1248"/>
      <c r="CN57" s="1248">
        <v>61.1</v>
      </c>
      <c r="CO57" s="1248"/>
      <c r="CP57" s="1248"/>
      <c r="CQ57" s="1248"/>
      <c r="CR57" s="1248"/>
      <c r="CS57" s="1248"/>
      <c r="CT57" s="1248"/>
      <c r="CU57" s="1248"/>
      <c r="CV57" s="1248">
        <v>62.3</v>
      </c>
      <c r="CW57" s="1248"/>
      <c r="CX57" s="1248"/>
      <c r="CY57" s="1248"/>
      <c r="CZ57" s="1248"/>
      <c r="DA57" s="1248"/>
      <c r="DB57" s="1248"/>
      <c r="DC57" s="1248"/>
      <c r="DD57" s="1288"/>
      <c r="DE57" s="1283"/>
    </row>
    <row r="58" spans="1:109" s="1277" customFormat="1" ht="13.5" x14ac:dyDescent="0.15">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5" x14ac:dyDescent="0.15">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5" x14ac:dyDescent="0.15">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5" x14ac:dyDescent="0.15">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5"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7.25" x14ac:dyDescent="0.15">
      <c r="B63" s="1281" t="s">
        <v>615</v>
      </c>
    </row>
    <row r="64" spans="1:109" ht="13.5" x14ac:dyDescent="0.15">
      <c r="B64" s="1242"/>
      <c r="G64" s="1278"/>
      <c r="I64" s="1280"/>
      <c r="J64" s="1280"/>
      <c r="K64" s="1280"/>
      <c r="L64" s="1280"/>
      <c r="M64" s="1280"/>
      <c r="N64" s="1279"/>
      <c r="AM64" s="1278"/>
      <c r="AN64" s="1278" t="s">
        <v>614</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5" x14ac:dyDescent="0.15">
      <c r="B65" s="1242"/>
      <c r="AN65" s="1276" t="s">
        <v>613</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5" x14ac:dyDescent="0.15">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5" x14ac:dyDescent="0.15">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5" x14ac:dyDescent="0.15">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5" x14ac:dyDescent="0.15">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5" x14ac:dyDescent="0.15">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5" x14ac:dyDescent="0.15">
      <c r="B71" s="1242"/>
      <c r="G71" s="1263"/>
      <c r="I71" s="1266"/>
      <c r="J71" s="1265"/>
      <c r="K71" s="1265"/>
      <c r="L71" s="1264"/>
      <c r="M71" s="1265"/>
      <c r="N71" s="1264"/>
      <c r="AM71" s="1263"/>
      <c r="AN71" s="1241" t="s">
        <v>612</v>
      </c>
    </row>
    <row r="72" spans="2:107" ht="13.5" x14ac:dyDescent="0.15">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577</v>
      </c>
      <c r="BQ72" s="1250"/>
      <c r="BR72" s="1250"/>
      <c r="BS72" s="1250"/>
      <c r="BT72" s="1250"/>
      <c r="BU72" s="1250"/>
      <c r="BV72" s="1250"/>
      <c r="BW72" s="1250"/>
      <c r="BX72" s="1250" t="s">
        <v>578</v>
      </c>
      <c r="BY72" s="1250"/>
      <c r="BZ72" s="1250"/>
      <c r="CA72" s="1250"/>
      <c r="CB72" s="1250"/>
      <c r="CC72" s="1250"/>
      <c r="CD72" s="1250"/>
      <c r="CE72" s="1250"/>
      <c r="CF72" s="1250" t="s">
        <v>579</v>
      </c>
      <c r="CG72" s="1250"/>
      <c r="CH72" s="1250"/>
      <c r="CI72" s="1250"/>
      <c r="CJ72" s="1250"/>
      <c r="CK72" s="1250"/>
      <c r="CL72" s="1250"/>
      <c r="CM72" s="1250"/>
      <c r="CN72" s="1250" t="s">
        <v>580</v>
      </c>
      <c r="CO72" s="1250"/>
      <c r="CP72" s="1250"/>
      <c r="CQ72" s="1250"/>
      <c r="CR72" s="1250"/>
      <c r="CS72" s="1250"/>
      <c r="CT72" s="1250"/>
      <c r="CU72" s="1250"/>
      <c r="CV72" s="1250" t="s">
        <v>581</v>
      </c>
      <c r="CW72" s="1250"/>
      <c r="CX72" s="1250"/>
      <c r="CY72" s="1250"/>
      <c r="CZ72" s="1250"/>
      <c r="DA72" s="1250"/>
      <c r="DB72" s="1250"/>
      <c r="DC72" s="1250"/>
    </row>
    <row r="73" spans="2:107" ht="13.5" x14ac:dyDescent="0.15">
      <c r="B73" s="1242"/>
      <c r="G73" s="1257"/>
      <c r="H73" s="1257"/>
      <c r="I73" s="1257"/>
      <c r="J73" s="1257"/>
      <c r="K73" s="1254"/>
      <c r="L73" s="1254"/>
      <c r="M73" s="1254"/>
      <c r="N73" s="1254"/>
      <c r="AM73" s="1255"/>
      <c r="AN73" s="1249" t="s">
        <v>611</v>
      </c>
      <c r="AO73" s="1249"/>
      <c r="AP73" s="1249"/>
      <c r="AQ73" s="1249"/>
      <c r="AR73" s="1249"/>
      <c r="AS73" s="1249"/>
      <c r="AT73" s="1249"/>
      <c r="AU73" s="1249"/>
      <c r="AV73" s="1249"/>
      <c r="AW73" s="1249"/>
      <c r="AX73" s="1249"/>
      <c r="AY73" s="1249"/>
      <c r="AZ73" s="1249"/>
      <c r="BA73" s="1249"/>
      <c r="BB73" s="1249" t="s">
        <v>609</v>
      </c>
      <c r="BC73" s="1249"/>
      <c r="BD73" s="1249"/>
      <c r="BE73" s="1249"/>
      <c r="BF73" s="1249"/>
      <c r="BG73" s="1249"/>
      <c r="BH73" s="1249"/>
      <c r="BI73" s="1249"/>
      <c r="BJ73" s="1249"/>
      <c r="BK73" s="1249"/>
      <c r="BL73" s="1249"/>
      <c r="BM73" s="1249"/>
      <c r="BN73" s="1249"/>
      <c r="BO73" s="1249"/>
      <c r="BP73" s="1248"/>
      <c r="BQ73" s="1248"/>
      <c r="BR73" s="1248"/>
      <c r="BS73" s="1248"/>
      <c r="BT73" s="1248"/>
      <c r="BU73" s="1248"/>
      <c r="BV73" s="1248"/>
      <c r="BW73" s="1248"/>
      <c r="BX73" s="1248"/>
      <c r="BY73" s="1248"/>
      <c r="BZ73" s="1248"/>
      <c r="CA73" s="1248"/>
      <c r="CB73" s="1248"/>
      <c r="CC73" s="1248"/>
      <c r="CD73" s="1248"/>
      <c r="CE73" s="1248"/>
      <c r="CF73" s="1248"/>
      <c r="CG73" s="1248"/>
      <c r="CH73" s="1248"/>
      <c r="CI73" s="1248"/>
      <c r="CJ73" s="1248"/>
      <c r="CK73" s="1248"/>
      <c r="CL73" s="1248"/>
      <c r="CM73" s="1248"/>
      <c r="CN73" s="1248"/>
      <c r="CO73" s="1248"/>
      <c r="CP73" s="1248"/>
      <c r="CQ73" s="1248"/>
      <c r="CR73" s="1248"/>
      <c r="CS73" s="1248"/>
      <c r="CT73" s="1248"/>
      <c r="CU73" s="1248"/>
      <c r="CV73" s="1248"/>
      <c r="CW73" s="1248"/>
      <c r="CX73" s="1248"/>
      <c r="CY73" s="1248"/>
      <c r="CZ73" s="1248"/>
      <c r="DA73" s="1248"/>
      <c r="DB73" s="1248"/>
      <c r="DC73" s="1248"/>
    </row>
    <row r="74" spans="2:107" ht="13.5" x14ac:dyDescent="0.15">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5" x14ac:dyDescent="0.15">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608</v>
      </c>
      <c r="BC75" s="1249"/>
      <c r="BD75" s="1249"/>
      <c r="BE75" s="1249"/>
      <c r="BF75" s="1249"/>
      <c r="BG75" s="1249"/>
      <c r="BH75" s="1249"/>
      <c r="BI75" s="1249"/>
      <c r="BJ75" s="1249"/>
      <c r="BK75" s="1249"/>
      <c r="BL75" s="1249"/>
      <c r="BM75" s="1249"/>
      <c r="BN75" s="1249"/>
      <c r="BO75" s="1249"/>
      <c r="BP75" s="1248">
        <v>5.2</v>
      </c>
      <c r="BQ75" s="1248"/>
      <c r="BR75" s="1248"/>
      <c r="BS75" s="1248"/>
      <c r="BT75" s="1248"/>
      <c r="BU75" s="1248"/>
      <c r="BV75" s="1248"/>
      <c r="BW75" s="1248"/>
      <c r="BX75" s="1248">
        <v>5.5</v>
      </c>
      <c r="BY75" s="1248"/>
      <c r="BZ75" s="1248"/>
      <c r="CA75" s="1248"/>
      <c r="CB75" s="1248"/>
      <c r="CC75" s="1248"/>
      <c r="CD75" s="1248"/>
      <c r="CE75" s="1248"/>
      <c r="CF75" s="1248">
        <v>5.7</v>
      </c>
      <c r="CG75" s="1248"/>
      <c r="CH75" s="1248"/>
      <c r="CI75" s="1248"/>
      <c r="CJ75" s="1248"/>
      <c r="CK75" s="1248"/>
      <c r="CL75" s="1248"/>
      <c r="CM75" s="1248"/>
      <c r="CN75" s="1248">
        <v>5.6</v>
      </c>
      <c r="CO75" s="1248"/>
      <c r="CP75" s="1248"/>
      <c r="CQ75" s="1248"/>
      <c r="CR75" s="1248"/>
      <c r="CS75" s="1248"/>
      <c r="CT75" s="1248"/>
      <c r="CU75" s="1248"/>
      <c r="CV75" s="1248">
        <v>6</v>
      </c>
      <c r="CW75" s="1248"/>
      <c r="CX75" s="1248"/>
      <c r="CY75" s="1248"/>
      <c r="CZ75" s="1248"/>
      <c r="DA75" s="1248"/>
      <c r="DB75" s="1248"/>
      <c r="DC75" s="1248"/>
    </row>
    <row r="76" spans="2:107" ht="13.5" x14ac:dyDescent="0.15">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5" x14ac:dyDescent="0.15">
      <c r="B77" s="1242"/>
      <c r="G77" s="1253"/>
      <c r="H77" s="1253"/>
      <c r="I77" s="1253"/>
      <c r="J77" s="1253"/>
      <c r="K77" s="1254"/>
      <c r="L77" s="1254"/>
      <c r="M77" s="1254"/>
      <c r="N77" s="1254"/>
      <c r="AN77" s="1250" t="s">
        <v>610</v>
      </c>
      <c r="AO77" s="1250"/>
      <c r="AP77" s="1250"/>
      <c r="AQ77" s="1250"/>
      <c r="AR77" s="1250"/>
      <c r="AS77" s="1250"/>
      <c r="AT77" s="1250"/>
      <c r="AU77" s="1250"/>
      <c r="AV77" s="1250"/>
      <c r="AW77" s="1250"/>
      <c r="AX77" s="1250"/>
      <c r="AY77" s="1250"/>
      <c r="AZ77" s="1250"/>
      <c r="BA77" s="1250"/>
      <c r="BB77" s="1249" t="s">
        <v>609</v>
      </c>
      <c r="BC77" s="1249"/>
      <c r="BD77" s="1249"/>
      <c r="BE77" s="1249"/>
      <c r="BF77" s="1249"/>
      <c r="BG77" s="1249"/>
      <c r="BH77" s="1249"/>
      <c r="BI77" s="1249"/>
      <c r="BJ77" s="1249"/>
      <c r="BK77" s="1249"/>
      <c r="BL77" s="1249"/>
      <c r="BM77" s="1249"/>
      <c r="BN77" s="1249"/>
      <c r="BO77" s="1249"/>
      <c r="BP77" s="1248">
        <v>0</v>
      </c>
      <c r="BQ77" s="1248"/>
      <c r="BR77" s="1248"/>
      <c r="BS77" s="1248"/>
      <c r="BT77" s="1248"/>
      <c r="BU77" s="1248"/>
      <c r="BV77" s="1248"/>
      <c r="BW77" s="1248"/>
      <c r="BX77" s="1248">
        <v>0</v>
      </c>
      <c r="BY77" s="1248"/>
      <c r="BZ77" s="1248"/>
      <c r="CA77" s="1248"/>
      <c r="CB77" s="1248"/>
      <c r="CC77" s="1248"/>
      <c r="CD77" s="1248"/>
      <c r="CE77" s="1248"/>
      <c r="CF77" s="1248">
        <v>0</v>
      </c>
      <c r="CG77" s="1248"/>
      <c r="CH77" s="1248"/>
      <c r="CI77" s="1248"/>
      <c r="CJ77" s="1248"/>
      <c r="CK77" s="1248"/>
      <c r="CL77" s="1248"/>
      <c r="CM77" s="1248"/>
      <c r="CN77" s="1248">
        <v>0</v>
      </c>
      <c r="CO77" s="1248"/>
      <c r="CP77" s="1248"/>
      <c r="CQ77" s="1248"/>
      <c r="CR77" s="1248"/>
      <c r="CS77" s="1248"/>
      <c r="CT77" s="1248"/>
      <c r="CU77" s="1248"/>
      <c r="CV77" s="1248">
        <v>0</v>
      </c>
      <c r="CW77" s="1248"/>
      <c r="CX77" s="1248"/>
      <c r="CY77" s="1248"/>
      <c r="CZ77" s="1248"/>
      <c r="DA77" s="1248"/>
      <c r="DB77" s="1248"/>
      <c r="DC77" s="1248"/>
    </row>
    <row r="78" spans="2:107" ht="13.5" x14ac:dyDescent="0.15">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5" x14ac:dyDescent="0.15">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608</v>
      </c>
      <c r="BC79" s="1249"/>
      <c r="BD79" s="1249"/>
      <c r="BE79" s="1249"/>
      <c r="BF79" s="1249"/>
      <c r="BG79" s="1249"/>
      <c r="BH79" s="1249"/>
      <c r="BI79" s="1249"/>
      <c r="BJ79" s="1249"/>
      <c r="BK79" s="1249"/>
      <c r="BL79" s="1249"/>
      <c r="BM79" s="1249"/>
      <c r="BN79" s="1249"/>
      <c r="BO79" s="1249"/>
      <c r="BP79" s="1248">
        <v>7.1</v>
      </c>
      <c r="BQ79" s="1248"/>
      <c r="BR79" s="1248"/>
      <c r="BS79" s="1248"/>
      <c r="BT79" s="1248"/>
      <c r="BU79" s="1248"/>
      <c r="BV79" s="1248"/>
      <c r="BW79" s="1248"/>
      <c r="BX79" s="1248">
        <v>7.1</v>
      </c>
      <c r="BY79" s="1248"/>
      <c r="BZ79" s="1248"/>
      <c r="CA79" s="1248"/>
      <c r="CB79" s="1248"/>
      <c r="CC79" s="1248"/>
      <c r="CD79" s="1248"/>
      <c r="CE79" s="1248"/>
      <c r="CF79" s="1248">
        <v>7.3</v>
      </c>
      <c r="CG79" s="1248"/>
      <c r="CH79" s="1248"/>
      <c r="CI79" s="1248"/>
      <c r="CJ79" s="1248"/>
      <c r="CK79" s="1248"/>
      <c r="CL79" s="1248"/>
      <c r="CM79" s="1248"/>
      <c r="CN79" s="1248">
        <v>7.4</v>
      </c>
      <c r="CO79" s="1248"/>
      <c r="CP79" s="1248"/>
      <c r="CQ79" s="1248"/>
      <c r="CR79" s="1248"/>
      <c r="CS79" s="1248"/>
      <c r="CT79" s="1248"/>
      <c r="CU79" s="1248"/>
      <c r="CV79" s="1248">
        <v>7.5</v>
      </c>
      <c r="CW79" s="1248"/>
      <c r="CX79" s="1248"/>
      <c r="CY79" s="1248"/>
      <c r="CZ79" s="1248"/>
      <c r="DA79" s="1248"/>
      <c r="DB79" s="1248"/>
      <c r="DC79" s="1248"/>
    </row>
    <row r="80" spans="2:107" ht="13.5" x14ac:dyDescent="0.15">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5" x14ac:dyDescent="0.15">
      <c r="B81" s="1242"/>
    </row>
    <row r="82" spans="2:109" ht="17.25" x14ac:dyDescent="0.15">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5" x14ac:dyDescent="0.15">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5" x14ac:dyDescent="0.15">
      <c r="DD84" s="1241"/>
      <c r="DE84" s="1241"/>
    </row>
    <row r="85" spans="2:109" ht="13.5" x14ac:dyDescent="0.15">
      <c r="DD85" s="1241"/>
      <c r="DE85" s="1241"/>
    </row>
  </sheetData>
  <sheetProtection algorithmName="SHA-512" hashValue="MjQVs5kTrWpMoNkyLJDFhgc2evDCgisuqmPr9z/6JPubYL7w+LawWEIBuFsxdJbt1XdNu1i8JkL+sMs32OTW1A==" saltValue="CvGWKH0euTLn1kgxKFObD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CT41" sqref="CT4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524</v>
      </c>
    </row>
  </sheetData>
  <sheetProtection algorithmName="SHA-512" hashValue="YqoC9U9X2rBcHQ5ImJ2cDTTBFz8uS4RYFGNzIF1V21dVjLW1LQtBq2kRqusSvIeCJ87TVR8S26DbqQhgTpLr+A==" saltValue="USVtRm4dksCCNO1SMipO8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O71" zoomScale="80" zoomScaleNormal="80" zoomScaleSheetLayoutView="55" workbookViewId="0">
      <selection activeCell="CT41" sqref="CT4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524</v>
      </c>
    </row>
  </sheetData>
  <sheetProtection algorithmName="SHA-512" hashValue="Kcvp+aoNxld5syj/jrDmdmuXHjB7ktiw1lTwC+ewZBMebi4f7sXKhvbDzDmoROHcTQz4u1DEkA2Qg9nF1CHm4Q==" saltValue="+TNFwd5jIFTO0tQbsDxw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574</v>
      </c>
      <c r="G2" s="148"/>
      <c r="H2" s="149"/>
    </row>
    <row r="3" spans="1:8" x14ac:dyDescent="0.15">
      <c r="A3" s="145" t="s">
        <v>567</v>
      </c>
      <c r="B3" s="150"/>
      <c r="C3" s="151"/>
      <c r="D3" s="152">
        <v>252700</v>
      </c>
      <c r="E3" s="153"/>
      <c r="F3" s="154">
        <v>291173</v>
      </c>
      <c r="G3" s="155"/>
      <c r="H3" s="156"/>
    </row>
    <row r="4" spans="1:8" x14ac:dyDescent="0.15">
      <c r="A4" s="157"/>
      <c r="B4" s="158"/>
      <c r="C4" s="159"/>
      <c r="D4" s="160">
        <v>73833</v>
      </c>
      <c r="E4" s="161"/>
      <c r="F4" s="162">
        <v>119071</v>
      </c>
      <c r="G4" s="163"/>
      <c r="H4" s="164"/>
    </row>
    <row r="5" spans="1:8" x14ac:dyDescent="0.15">
      <c r="A5" s="145" t="s">
        <v>569</v>
      </c>
      <c r="B5" s="150"/>
      <c r="C5" s="151"/>
      <c r="D5" s="152">
        <v>336243</v>
      </c>
      <c r="E5" s="153"/>
      <c r="F5" s="154">
        <v>271581</v>
      </c>
      <c r="G5" s="155"/>
      <c r="H5" s="156"/>
    </row>
    <row r="6" spans="1:8" x14ac:dyDescent="0.15">
      <c r="A6" s="157"/>
      <c r="B6" s="158"/>
      <c r="C6" s="159"/>
      <c r="D6" s="160">
        <v>114053</v>
      </c>
      <c r="E6" s="161"/>
      <c r="F6" s="162">
        <v>117844</v>
      </c>
      <c r="G6" s="163"/>
      <c r="H6" s="164"/>
    </row>
    <row r="7" spans="1:8" x14ac:dyDescent="0.15">
      <c r="A7" s="145" t="s">
        <v>570</v>
      </c>
      <c r="B7" s="150"/>
      <c r="C7" s="151"/>
      <c r="D7" s="152">
        <v>365239</v>
      </c>
      <c r="E7" s="153"/>
      <c r="F7" s="154">
        <v>268375</v>
      </c>
      <c r="G7" s="155"/>
      <c r="H7" s="156"/>
    </row>
    <row r="8" spans="1:8" x14ac:dyDescent="0.15">
      <c r="A8" s="157"/>
      <c r="B8" s="158"/>
      <c r="C8" s="159"/>
      <c r="D8" s="160">
        <v>139910</v>
      </c>
      <c r="E8" s="161"/>
      <c r="F8" s="162">
        <v>119602</v>
      </c>
      <c r="G8" s="163"/>
      <c r="H8" s="164"/>
    </row>
    <row r="9" spans="1:8" x14ac:dyDescent="0.15">
      <c r="A9" s="145" t="s">
        <v>571</v>
      </c>
      <c r="B9" s="150"/>
      <c r="C9" s="151"/>
      <c r="D9" s="152">
        <v>493802</v>
      </c>
      <c r="E9" s="153"/>
      <c r="F9" s="154">
        <v>301035</v>
      </c>
      <c r="G9" s="155"/>
      <c r="H9" s="156"/>
    </row>
    <row r="10" spans="1:8" x14ac:dyDescent="0.15">
      <c r="A10" s="157"/>
      <c r="B10" s="158"/>
      <c r="C10" s="159"/>
      <c r="D10" s="160">
        <v>405106</v>
      </c>
      <c r="E10" s="161"/>
      <c r="F10" s="162">
        <v>154376</v>
      </c>
      <c r="G10" s="163"/>
      <c r="H10" s="164"/>
    </row>
    <row r="11" spans="1:8" x14ac:dyDescent="0.15">
      <c r="A11" s="145" t="s">
        <v>572</v>
      </c>
      <c r="B11" s="150"/>
      <c r="C11" s="151"/>
      <c r="D11" s="152">
        <v>295550</v>
      </c>
      <c r="E11" s="153"/>
      <c r="F11" s="154">
        <v>277467</v>
      </c>
      <c r="G11" s="155"/>
      <c r="H11" s="156"/>
    </row>
    <row r="12" spans="1:8" x14ac:dyDescent="0.15">
      <c r="A12" s="157"/>
      <c r="B12" s="158"/>
      <c r="C12" s="165"/>
      <c r="D12" s="160">
        <v>172559</v>
      </c>
      <c r="E12" s="161"/>
      <c r="F12" s="162">
        <v>128378</v>
      </c>
      <c r="G12" s="163"/>
      <c r="H12" s="164"/>
    </row>
    <row r="13" spans="1:8" x14ac:dyDescent="0.15">
      <c r="A13" s="145"/>
      <c r="B13" s="150"/>
      <c r="C13" s="166"/>
      <c r="D13" s="167">
        <v>348707</v>
      </c>
      <c r="E13" s="168"/>
      <c r="F13" s="169">
        <v>281926</v>
      </c>
      <c r="G13" s="170"/>
      <c r="H13" s="156"/>
    </row>
    <row r="14" spans="1:8" x14ac:dyDescent="0.15">
      <c r="A14" s="157"/>
      <c r="B14" s="158"/>
      <c r="C14" s="159"/>
      <c r="D14" s="160">
        <v>181092</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6.42</v>
      </c>
      <c r="C19" s="171">
        <f>ROUND(VALUE(SUBSTITUTE(実質収支比率等に係る経年分析!G$48,"▲","-")),2)</f>
        <v>5</v>
      </c>
      <c r="D19" s="171">
        <f>ROUND(VALUE(SUBSTITUTE(実質収支比率等に係る経年分析!H$48,"▲","-")),2)</f>
        <v>5.24</v>
      </c>
      <c r="E19" s="171">
        <f>ROUND(VALUE(SUBSTITUTE(実質収支比率等に係る経年分析!I$48,"▲","-")),2)</f>
        <v>5.46</v>
      </c>
      <c r="F19" s="171">
        <f>ROUND(VALUE(SUBSTITUTE(実質収支比率等に係る経年分析!J$48,"▲","-")),2)</f>
        <v>11.24</v>
      </c>
    </row>
    <row r="20" spans="1:11" x14ac:dyDescent="0.15">
      <c r="A20" s="171" t="s">
        <v>55</v>
      </c>
      <c r="B20" s="171">
        <f>ROUND(VALUE(SUBSTITUTE(実質収支比率等に係る経年分析!F$47,"▲","-")),2)</f>
        <v>57.35</v>
      </c>
      <c r="C20" s="171">
        <f>ROUND(VALUE(SUBSTITUTE(実質収支比率等に係る経年分析!G$47,"▲","-")),2)</f>
        <v>51.79</v>
      </c>
      <c r="D20" s="171">
        <f>ROUND(VALUE(SUBSTITUTE(実質収支比率等に係る経年分析!H$47,"▲","-")),2)</f>
        <v>45.89</v>
      </c>
      <c r="E20" s="171">
        <f>ROUND(VALUE(SUBSTITUTE(実質収支比率等に係る経年分析!I$47,"▲","-")),2)</f>
        <v>41.03</v>
      </c>
      <c r="F20" s="171">
        <f>ROUND(VALUE(SUBSTITUTE(実質収支比率等に係る経年分析!J$47,"▲","-")),2)</f>
        <v>33.32</v>
      </c>
    </row>
    <row r="21" spans="1:11" x14ac:dyDescent="0.15">
      <c r="A21" s="171" t="s">
        <v>56</v>
      </c>
      <c r="B21" s="171">
        <f>IF(ISNUMBER(VALUE(SUBSTITUTE(実質収支比率等に係る経年分析!F$49,"▲","-"))),ROUND(VALUE(SUBSTITUTE(実質収支比率等に係る経年分析!F$49,"▲","-")),2),NA())</f>
        <v>0.48</v>
      </c>
      <c r="C21" s="171">
        <f>IF(ISNUMBER(VALUE(SUBSTITUTE(実質収支比率等に係る経年分析!G$49,"▲","-"))),ROUND(VALUE(SUBSTITUTE(実質収支比率等に係る経年分析!G$49,"▲","-")),2),NA())</f>
        <v>7</v>
      </c>
      <c r="D21" s="171">
        <f>IF(ISNUMBER(VALUE(SUBSTITUTE(実質収支比率等に係る経年分析!H$49,"▲","-"))),ROUND(VALUE(SUBSTITUTE(実質収支比率等に係る経年分析!H$49,"▲","-")),2),NA())</f>
        <v>-5.53</v>
      </c>
      <c r="E21" s="171">
        <f>IF(ISNUMBER(VALUE(SUBSTITUTE(実質収支比率等に係る経年分析!I$49,"▲","-"))),ROUND(VALUE(SUBSTITUTE(実質収支比率等に係る経年分析!I$49,"▲","-")),2),NA())</f>
        <v>-5.53</v>
      </c>
      <c r="F21" s="171">
        <f>IF(ISNUMBER(VALUE(SUBSTITUTE(実質収支比率等に係る経年分析!J$49,"▲","-"))),ROUND(VALUE(SUBSTITUTE(実質収支比率等に係る経年分析!J$49,"▲","-")),2),NA())</f>
        <v>-0.44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0.08</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0.68</v>
      </c>
    </row>
    <row r="34" spans="1:16" x14ac:dyDescent="0.15">
      <c r="A34" s="172" t="str">
        <f>IF(連結実質赤字比率に係る赤字・黒字の構成分析!C$36="",NA(),連結実質赤字比率に係る赤字・黒字の構成分析!C$36)</f>
        <v>公共下水道事業特別会計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0.05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6.41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5.24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5.46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11.23</v>
      </c>
    </row>
    <row r="36" spans="1:16" x14ac:dyDescent="0.15">
      <c r="A36" s="172" t="str">
        <f>IF(連結実質赤字比率に係る赤字・黒字の構成分析!C$34="",NA(),連結実質赤字比率に係る赤字・黒字の構成分析!C$34)</f>
        <v>簡易水道事業特別会計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0.02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0.16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0.16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13.69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390</v>
      </c>
      <c r="E42" s="173"/>
      <c r="F42" s="173"/>
      <c r="G42" s="173">
        <f>'実質公債費比率（分子）の構造'!L$52</f>
        <v>384</v>
      </c>
      <c r="H42" s="173"/>
      <c r="I42" s="173"/>
      <c r="J42" s="173">
        <f>'実質公債費比率（分子）の構造'!M$52</f>
        <v>379</v>
      </c>
      <c r="K42" s="173"/>
      <c r="L42" s="173"/>
      <c r="M42" s="173">
        <f>'実質公債費比率（分子）の構造'!N$52</f>
        <v>389</v>
      </c>
      <c r="N42" s="173"/>
      <c r="O42" s="173"/>
      <c r="P42" s="173">
        <f>'実質公債費比率（分子）の構造'!O$52</f>
        <v>395</v>
      </c>
    </row>
    <row r="43" spans="1:16" x14ac:dyDescent="0.15">
      <c r="A43" s="173" t="s">
        <v>64</v>
      </c>
      <c r="B43" s="173" t="str">
        <f>'実質公債費比率（分子）の構造'!K$51</f>
        <v>-</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2</v>
      </c>
      <c r="C44" s="173"/>
      <c r="D44" s="173"/>
      <c r="E44" s="173">
        <f>'実質公債費比率（分子）の構造'!L$50</f>
        <v>2</v>
      </c>
      <c r="F44" s="173"/>
      <c r="G44" s="173"/>
      <c r="H44" s="173">
        <f>'実質公債費比率（分子）の構造'!M$50</f>
        <v>1</v>
      </c>
      <c r="I44" s="173"/>
      <c r="J44" s="173"/>
      <c r="K44" s="173">
        <f>'実質公債費比率（分子）の構造'!N$50</f>
        <v>1</v>
      </c>
      <c r="L44" s="173"/>
      <c r="M44" s="173"/>
      <c r="N44" s="173">
        <f>'実質公債費比率（分子）の構造'!O$50</f>
        <v>2</v>
      </c>
      <c r="O44" s="173"/>
      <c r="P44" s="173"/>
    </row>
    <row r="45" spans="1:16" x14ac:dyDescent="0.15">
      <c r="A45" s="173" t="s">
        <v>66</v>
      </c>
      <c r="B45" s="173">
        <f>'実質公債費比率（分子）の構造'!K$49</f>
        <v>3</v>
      </c>
      <c r="C45" s="173"/>
      <c r="D45" s="173"/>
      <c r="E45" s="173">
        <f>'実質公債費比率（分子）の構造'!L$49</f>
        <v>2</v>
      </c>
      <c r="F45" s="173"/>
      <c r="G45" s="173"/>
      <c r="H45" s="173">
        <f>'実質公債費比率（分子）の構造'!M$49</f>
        <v>2</v>
      </c>
      <c r="I45" s="173"/>
      <c r="J45" s="173"/>
      <c r="K45" s="173">
        <f>'実質公債費比率（分子）の構造'!N$49</f>
        <v>3</v>
      </c>
      <c r="L45" s="173"/>
      <c r="M45" s="173"/>
      <c r="N45" s="173">
        <f>'実質公債費比率（分子）の構造'!O$49</f>
        <v>3</v>
      </c>
      <c r="O45" s="173"/>
      <c r="P45" s="173"/>
    </row>
    <row r="46" spans="1:16" x14ac:dyDescent="0.15">
      <c r="A46" s="173" t="s">
        <v>67</v>
      </c>
      <c r="B46" s="173">
        <f>'実質公債費比率（分子）の構造'!K$48</f>
        <v>86</v>
      </c>
      <c r="C46" s="173"/>
      <c r="D46" s="173"/>
      <c r="E46" s="173">
        <f>'実質公債費比率（分子）の構造'!L$48</f>
        <v>85</v>
      </c>
      <c r="F46" s="173"/>
      <c r="G46" s="173"/>
      <c r="H46" s="173">
        <f>'実質公債費比率（分子）の構造'!M$48</f>
        <v>102</v>
      </c>
      <c r="I46" s="173"/>
      <c r="J46" s="173"/>
      <c r="K46" s="173">
        <f>'実質公債費比率（分子）の構造'!N$48</f>
        <v>101</v>
      </c>
      <c r="L46" s="173"/>
      <c r="M46" s="173"/>
      <c r="N46" s="173">
        <f>'実質公債費比率（分子）の構造'!O$48</f>
        <v>113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436</v>
      </c>
      <c r="C49" s="173"/>
      <c r="D49" s="173"/>
      <c r="E49" s="173">
        <f>'実質公債費比率（分子）の構造'!L$45</f>
        <v>420</v>
      </c>
      <c r="F49" s="173"/>
      <c r="G49" s="173"/>
      <c r="H49" s="173">
        <f>'実質公債費比率（分子）の構造'!M$45</f>
        <v>400</v>
      </c>
      <c r="I49" s="173"/>
      <c r="J49" s="173"/>
      <c r="K49" s="173">
        <f>'実質公債費比率（分子）の構造'!N$45</f>
        <v>414</v>
      </c>
      <c r="L49" s="173"/>
      <c r="M49" s="173"/>
      <c r="N49" s="173">
        <f>'実質公債費比率（分子）の構造'!O$45</f>
        <v>455</v>
      </c>
      <c r="O49" s="173"/>
      <c r="P49" s="173"/>
    </row>
    <row r="50" spans="1:16" x14ac:dyDescent="0.15">
      <c r="A50" s="173" t="s">
        <v>71</v>
      </c>
      <c r="B50" s="173" t="e">
        <f>NA()</f>
        <v>#N/A</v>
      </c>
      <c r="C50" s="173">
        <f>IF(ISNUMBER('実質公債費比率（分子）の構造'!K$53),'実質公債費比率（分子）の構造'!K$53,NA())</f>
        <v>137</v>
      </c>
      <c r="D50" s="173" t="e">
        <f>NA()</f>
        <v>#N/A</v>
      </c>
      <c r="E50" s="173" t="e">
        <f>NA()</f>
        <v>#N/A</v>
      </c>
      <c r="F50" s="173">
        <f>IF(ISNUMBER('実質公債費比率（分子）の構造'!L$53),'実質公債費比率（分子）の構造'!L$53,NA())</f>
        <v>125</v>
      </c>
      <c r="G50" s="173" t="e">
        <f>NA()</f>
        <v>#N/A</v>
      </c>
      <c r="H50" s="173" t="e">
        <f>NA()</f>
        <v>#N/A</v>
      </c>
      <c r="I50" s="173">
        <f>IF(ISNUMBER('実質公債費比率（分子）の構造'!M$53),'実質公債費比率（分子）の構造'!M$53,NA())</f>
        <v>126</v>
      </c>
      <c r="J50" s="173" t="e">
        <f>NA()</f>
        <v>#N/A</v>
      </c>
      <c r="K50" s="173" t="e">
        <f>NA()</f>
        <v>#N/A</v>
      </c>
      <c r="L50" s="173">
        <f>IF(ISNUMBER('実質公債費比率（分子）の構造'!N$53),'実質公債費比率（分子）の構造'!N$53,NA())</f>
        <v>130</v>
      </c>
      <c r="M50" s="173" t="e">
        <f>NA()</f>
        <v>#N/A</v>
      </c>
      <c r="N50" s="173" t="e">
        <f>NA()</f>
        <v>#N/A</v>
      </c>
      <c r="O50" s="173">
        <f>IF(ISNUMBER('実質公債費比率（分子）の構造'!O$53),'実質公債費比率（分子）の構造'!O$53,NA())</f>
        <v>178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3096</v>
      </c>
      <c r="E56" s="172"/>
      <c r="F56" s="172"/>
      <c r="G56" s="172">
        <f>'将来負担比率（分子）の構造'!J$52</f>
        <v>3050</v>
      </c>
      <c r="H56" s="172"/>
      <c r="I56" s="172"/>
      <c r="J56" s="172">
        <f>'将来負担比率（分子）の構造'!K$52</f>
        <v>3036</v>
      </c>
      <c r="K56" s="172"/>
      <c r="L56" s="172"/>
      <c r="M56" s="172">
        <f>'将来負担比率（分子）の構造'!L$52</f>
        <v>3119</v>
      </c>
      <c r="N56" s="172"/>
      <c r="O56" s="172"/>
      <c r="P56" s="172">
        <f>'将来負担比率（分子）の構造'!M$52</f>
        <v>3111</v>
      </c>
    </row>
    <row r="57" spans="1:16" x14ac:dyDescent="0.15">
      <c r="A57" s="172" t="s">
        <v>42</v>
      </c>
      <c r="B57" s="172"/>
      <c r="C57" s="172"/>
      <c r="D57" s="172">
        <f>'将来負担比率（分子）の構造'!I$51</f>
        <v>942</v>
      </c>
      <c r="E57" s="172"/>
      <c r="F57" s="172"/>
      <c r="G57" s="172">
        <f>'将来負担比率（分子）の構造'!J$51</f>
        <v>937</v>
      </c>
      <c r="H57" s="172"/>
      <c r="I57" s="172"/>
      <c r="J57" s="172">
        <f>'将来負担比率（分子）の構造'!K$51</f>
        <v>1026</v>
      </c>
      <c r="K57" s="172"/>
      <c r="L57" s="172"/>
      <c r="M57" s="172">
        <f>'将来負担比率（分子）の構造'!L$51</f>
        <v>985</v>
      </c>
      <c r="N57" s="172"/>
      <c r="O57" s="172"/>
      <c r="P57" s="172">
        <f>'将来負担比率（分子）の構造'!M$51</f>
        <v>943</v>
      </c>
    </row>
    <row r="58" spans="1:16" x14ac:dyDescent="0.15">
      <c r="A58" s="172" t="s">
        <v>41</v>
      </c>
      <c r="B58" s="172"/>
      <c r="C58" s="172"/>
      <c r="D58" s="172">
        <f>'将来負担比率（分子）の構造'!I$50</f>
        <v>3887</v>
      </c>
      <c r="E58" s="172"/>
      <c r="F58" s="172"/>
      <c r="G58" s="172">
        <f>'将来負担比率（分子）の構造'!J$50</f>
        <v>3490</v>
      </c>
      <c r="H58" s="172"/>
      <c r="I58" s="172"/>
      <c r="J58" s="172">
        <f>'将来負担比率（分子）の構造'!K$50</f>
        <v>3286</v>
      </c>
      <c r="K58" s="172"/>
      <c r="L58" s="172"/>
      <c r="M58" s="172">
        <f>'将来負担比率（分子）の構造'!L$50</f>
        <v>3084</v>
      </c>
      <c r="N58" s="172"/>
      <c r="O58" s="172"/>
      <c r="P58" s="172">
        <f>'将来負担比率（分子）の構造'!M$50</f>
        <v>3151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516</v>
      </c>
      <c r="C62" s="172"/>
      <c r="D62" s="172"/>
      <c r="E62" s="172">
        <f>'将来負担比率（分子）の構造'!J$45</f>
        <v>476</v>
      </c>
      <c r="F62" s="172"/>
      <c r="G62" s="172"/>
      <c r="H62" s="172">
        <f>'将来負担比率（分子）の構造'!K$45</f>
        <v>480</v>
      </c>
      <c r="I62" s="172"/>
      <c r="J62" s="172"/>
      <c r="K62" s="172">
        <f>'将来負担比率（分子）の構造'!L$45</f>
        <v>459</v>
      </c>
      <c r="L62" s="172"/>
      <c r="M62" s="172"/>
      <c r="N62" s="172">
        <f>'将来負担比率（分子）の構造'!M$45</f>
        <v>448</v>
      </c>
      <c r="O62" s="172"/>
      <c r="P62" s="172"/>
    </row>
    <row r="63" spans="1:16" x14ac:dyDescent="0.15">
      <c r="A63" s="172" t="s">
        <v>34</v>
      </c>
      <c r="B63" s="172">
        <f>'将来負担比率（分子）の構造'!I$44</f>
        <v>9</v>
      </c>
      <c r="C63" s="172"/>
      <c r="D63" s="172"/>
      <c r="E63" s="172">
        <f>'将来負担比率（分子）の構造'!J$44</f>
        <v>7</v>
      </c>
      <c r="F63" s="172"/>
      <c r="G63" s="172"/>
      <c r="H63" s="172">
        <f>'将来負担比率（分子）の構造'!K$44</f>
        <v>23</v>
      </c>
      <c r="I63" s="172"/>
      <c r="J63" s="172"/>
      <c r="K63" s="172">
        <f>'将来負担比率（分子）の構造'!L$44</f>
        <v>19</v>
      </c>
      <c r="L63" s="172"/>
      <c r="M63" s="172"/>
      <c r="N63" s="172">
        <f>'将来負担比率（分子）の構造'!M$44</f>
        <v>17</v>
      </c>
      <c r="O63" s="172"/>
      <c r="P63" s="172"/>
    </row>
    <row r="64" spans="1:16" x14ac:dyDescent="0.15">
      <c r="A64" s="172" t="s">
        <v>33</v>
      </c>
      <c r="B64" s="172">
        <f>'将来負担比率（分子）の構造'!I$43</f>
        <v>688</v>
      </c>
      <c r="C64" s="172"/>
      <c r="D64" s="172"/>
      <c r="E64" s="172">
        <f>'将来負担比率（分子）の構造'!J$43</f>
        <v>618</v>
      </c>
      <c r="F64" s="172"/>
      <c r="G64" s="172"/>
      <c r="H64" s="172">
        <f>'将来負担比率（分子）の構造'!K$43</f>
        <v>625</v>
      </c>
      <c r="I64" s="172"/>
      <c r="J64" s="172"/>
      <c r="K64" s="172">
        <f>'将来負担比率（分子）の構造'!L$43</f>
        <v>608</v>
      </c>
      <c r="L64" s="172"/>
      <c r="M64" s="172"/>
      <c r="N64" s="172">
        <f>'将来負担比率（分子）の構造'!M$43</f>
        <v>622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4527</v>
      </c>
      <c r="C66" s="172"/>
      <c r="D66" s="172"/>
      <c r="E66" s="172">
        <f>'将来負担比率（分子）の構造'!J$41</f>
        <v>4115</v>
      </c>
      <c r="F66" s="172"/>
      <c r="G66" s="172"/>
      <c r="H66" s="172">
        <f>'将来負担比率（分子）の構造'!K$41</f>
        <v>4077</v>
      </c>
      <c r="I66" s="172"/>
      <c r="J66" s="172"/>
      <c r="K66" s="172">
        <f>'将来負担比率（分子）の構造'!L$41</f>
        <v>4665</v>
      </c>
      <c r="L66" s="172"/>
      <c r="M66" s="172"/>
      <c r="N66" s="172">
        <f>'将来負担比率（分子）の構造'!M$41</f>
        <v>4677</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1154</v>
      </c>
      <c r="C72" s="176">
        <f>基金残高に係る経年分析!G55</f>
        <v>1066</v>
      </c>
      <c r="D72" s="176">
        <f>基金残高に係る経年分析!H55</f>
        <v>947</v>
      </c>
    </row>
    <row r="73" spans="1:16" x14ac:dyDescent="0.15">
      <c r="A73" s="175" t="s">
        <v>78</v>
      </c>
      <c r="B73" s="176">
        <f>基金残高に係る経年分析!F56</f>
        <v>247</v>
      </c>
      <c r="C73" s="176">
        <f>基金残高に係る経年分析!G56</f>
        <v>247</v>
      </c>
      <c r="D73" s="176">
        <f>基金残高に係る経年分析!H56</f>
        <v>247</v>
      </c>
    </row>
    <row r="74" spans="1:16" x14ac:dyDescent="0.15">
      <c r="A74" s="175" t="s">
        <v>79</v>
      </c>
      <c r="B74" s="176">
        <f>基金残高に係る経年分析!F57</f>
        <v>1885</v>
      </c>
      <c r="C74" s="176">
        <f>基金残高に係る経年分析!G57</f>
        <v>1775</v>
      </c>
      <c r="D74" s="176">
        <f>基金残高に係る経年分析!H57</f>
        <v>1960</v>
      </c>
    </row>
  </sheetData>
  <sheetProtection algorithmName="SHA-512" hashValue="J5s2MF4jullp08GmbizOfdrvoqZ4n4BDI5n/ETaoy4mGbigefg+D7xmcSVaNChNbjOQsqhTNE3A+jTUDEzF3Qg==" saltValue="6G2AUSTVvMMkFL3Y6NuZ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2023-03-22T00:12:03Z</cp:lastPrinted>
  <dcterms:created xsi:type="dcterms:W3CDTF">2023-02-20T03:36:55Z</dcterms:created>
  <dcterms:modified xsi:type="dcterms:W3CDTF">2023-10-04T04:30:53Z</dcterms:modified>
  <cp:category/>
</cp:coreProperties>
</file>