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92.168.2.250\企画財政g\財政係\04_決算\009_財政状況資料集\R5\2回目（R7.9）\"/>
    </mc:Choice>
  </mc:AlternateContent>
  <bookViews>
    <workbookView xWindow="-120" yWindow="-120" windowWidth="20730" windowHeight="110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W38" i="10"/>
  <c r="BW39" i="10" s="1"/>
  <c r="BW40" i="10" s="1"/>
  <c r="BE38" i="10"/>
  <c r="AM38" i="10"/>
  <c r="U38" i="10"/>
  <c r="C38" i="10"/>
  <c r="CO37" i="10"/>
  <c r="BW37" i="10"/>
  <c r="BE37" i="10"/>
  <c r="AM37" i="10"/>
  <c r="U37" i="10"/>
  <c r="C37" i="10"/>
  <c r="CO36" i="10"/>
  <c r="BW36" i="10"/>
  <c r="BE36" i="10"/>
  <c r="AM36" i="10"/>
  <c r="C36" i="10"/>
  <c r="CO35" i="10"/>
  <c r="BW35" i="10"/>
  <c r="BE35" i="10"/>
  <c r="C35" i="10"/>
  <c r="CO34" i="10"/>
  <c r="BW34" i="10"/>
  <c r="BE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<sst xmlns="http://schemas.openxmlformats.org/spreadsheetml/2006/main" count="1123" uniqueCount="565">
  <si>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</si>
  <si>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</si>
  <si>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</si>
  <si>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</si>
  <si>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</si>
  <si>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</si>
  <si>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</si>
  <si>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</si>
  <si>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</si>
  <si>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</si>
  <si>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</si>
  <si>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</si>
  <si>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</si>
  <si>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</si>
  <si>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</si>
  <si>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</si>
  <si>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</si>
  <si>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</si>
  <si>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</si>
  <si>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</si>
  <si>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</si>
  <si>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</si>
  <si>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</si>
  <si>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</si>
  <si>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</si>
  <si>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</si>
  <si>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</si>
  <si>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</si>
  <si>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</si>
  <si>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</si>
  <si>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</si>
  <si>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</si>
  <si>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</si>
  <si>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</si>
  <si>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</si>
  <si>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</si>
  <si>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</si>
  <si>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</si>
  <si>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</si>
  <si>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</si>
  <si>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</si>
  <si>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</si>
  <si>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</si>
  <si>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</si>
  <si>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</si>
  <si>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</si>
  <si>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</si>
  <si>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</si>
  <si>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</si>
  <si>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</si>
  <si>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</si>
  <si>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</si>
  <si>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</si>
  <si>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</si>
  <si>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</si>
  <si>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</si>
  <si>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</si>
  <si>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</si>
  <si>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</si>
  <si>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</si>
  <si>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</si>
  <si>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</si>
  <si>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</si>
  <si>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</si>
  <si>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</si>
  <si>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</si>
  <si>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</si>
  <si>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</si>
  <si>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</si>
  <si>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</si>
  <si>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</si>
  <si>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</si>
  <si>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</si>
  <si>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</si>
  <si>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</si>
  <si>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</si>
  <si>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</si>
  <si>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</si>
  <si>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</si>
  <si>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</si>
  <si>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</si>
  <si>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</si>
  <si>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</si>
  <si>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</si>
  <si>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</si>
  <si>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</si>
  <si>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</si>
  <si>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</si>
  <si>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</si>
  <si>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</si>
  <si>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</si>
  <si>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</si>
  <si>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</si>
  <si>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</si>
  <si>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中札内村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</si>
  <si>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</si>
  <si>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</si>
  <si>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</si>
  <si>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</si>
  <si>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</si>
  <si>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</si>
  <si>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</si>
  <si>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</si>
  <si>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</si>
  <si>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</si>
  <si>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</si>
  <si>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</si>
  <si>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</si>
  <si>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</si>
  <si>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</si>
  <si>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</si>
  <si>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</si>
  <si>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</si>
  <si>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</si>
  <si>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</si>
  <si>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</si>
  <si>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</si>
  <si>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</si>
  <si>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</si>
  <si>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</si>
  <si>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</si>
  <si>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</si>
  <si>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</si>
  <si>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</si>
  <si>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</si>
  <si>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</si>
  <si>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</si>
  <si>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</si>
  <si>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</si>
  <si>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</si>
  <si>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</si>
  <si>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</si>
  <si>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</si>
  <si>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</si>
  <si>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</si>
  <si>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</si>
  <si>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</si>
  <si>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</si>
  <si>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</si>
  <si>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</si>
  <si>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</si>
  <si>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</si>
  <si>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</si>
  <si>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</si>
  <si>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</si>
  <si>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</si>
  <si>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</si>
  <si>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</si>
  <si>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</si>
  <si>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</si>
  <si>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</si>
  <si>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</si>
  <si>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</si>
  <si>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</si>
  <si>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</si>
  <si>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</si>
  <si>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</si>
  <si>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</si>
  <si>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</si>
  <si>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</si>
  <si>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</si>
  <si>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</si>
  <si>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</si>
  <si>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</si>
  <si>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</si>
  <si>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</si>
  <si>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</si>
  <si>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</si>
  <si>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</si>
  <si>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</si>
  <si>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</si>
  <si>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</si>
  <si>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</si>
  <si>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</si>
  <si>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</si>
  <si>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</si>
  <si>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</si>
  <si>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</si>
  <si>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</si>
  <si>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</si>
  <si>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</si>
  <si>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</si>
  <si>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</si>
  <si>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</si>
  <si>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</si>
  <si>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</si>
  <si>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</si>
  <si>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</si>
  <si>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</si>
  <si>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</si>
  <si>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</si>
  <si>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</si>
  <si>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</si>
  <si>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</si>
  <si>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</si>
  <si>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</si>
  <si>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</si>
  <si>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</si>
  <si>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</si>
  <si>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</si>
  <si>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</si>
  <si>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</si>
  <si>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</si>
  <si>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北海道中札内村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</si>
  <si>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</si>
  <si>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</si>
  <si>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</si>
  <si>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</si>
  <si>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</si>
  <si>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</si>
  <si>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</si>
  <si>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</si>
  <si>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</si>
  <si>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</si>
  <si>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</si>
  <si>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</si>
  <si>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</si>
  <si>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</si>
  <si>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</si>
  <si>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</si>
  <si>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</si>
  <si>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</si>
  <si>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</si>
  <si>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</si>
  <si>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</si>
  <si>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</si>
  <si>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</si>
  <si>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</si>
  <si>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</si>
  <si>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</si>
  <si>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</si>
  <si>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</si>
  <si>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</si>
  <si>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</si>
  <si>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</si>
  <si>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</si>
  <si>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</si>
  <si>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</si>
  <si>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</si>
  <si>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</si>
  <si>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</si>
  <si>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</si>
  <si>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</si>
  <si>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</si>
  <si>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</si>
  <si>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</si>
  <si>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</si>
  <si>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</si>
  <si>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</si>
  <si>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</si>
  <si>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</si>
  <si>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</si>
  <si>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</si>
  <si>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</si>
  <si>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</si>
  <si>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</si>
  <si>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</si>
  <si>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</si>
  <si>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</si>
  <si>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</si>
  <si>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</si>
  <si>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</si>
  <si>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</si>
  <si>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</si>
  <si>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</si>
  <si>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</si>
  <si>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</si>
  <si>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</si>
  <si>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</si>
  <si>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</si>
  <si>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</si>
  <si>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</si>
  <si>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</si>
  <si>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</si>
  <si>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</si>
  <si>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</si>
  <si>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</si>
  <si>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</si>
  <si>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</si>
  <si>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</si>
  <si>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</si>
  <si>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</si>
  <si>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</si>
  <si>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</si>
  <si>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</si>
  <si>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</si>
  <si>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</si>
  <si>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</si>
  <si>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</si>
  <si>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</si>
  <si>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</si>
  <si>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</si>
  <si>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</si>
  <si>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</si>
  <si>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</si>
  <si>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</si>
  <si>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</si>
  <si>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</si>
  <si>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</si>
  <si>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</si>
  <si>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</si>
  <si>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</si>
  <si>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</si>
  <si>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</si>
  <si>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</si>
  <si>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</si>
  <si>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</si>
  <si>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</si>
  <si>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</si>
  <si>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</si>
  <si>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</si>
  <si>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</si>
  <si>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</si>
  <si>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</si>
  <si>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</si>
  <si>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</si>
  <si>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</si>
  <si>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</si>
  <si>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</si>
  <si>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</si>
  <si>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</si>
  <si>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</si>
  <si>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</si>
  <si>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</si>
  <si>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</si>
  <si>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</si>
  <si>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</si>
  <si>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</si>
  <si>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</si>
  <si>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</si>
  <si>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</si>
  <si>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</si>
  <si>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</si>
  <si>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</si>
  <si>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</si>
  <si>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</si>
  <si>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</si>
  <si>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</si>
  <si>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</si>
  <si>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</si>
  <si>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</si>
  <si>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</si>
  <si>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</si>
  <si>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</si>
  <si>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</si>
  <si>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</si>
  <si>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</si>
  <si>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</si>
  <si>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</si>
  <si>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</si>
  <si>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</si>
  <si>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</si>
  <si>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</si>
  <si>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</si>
  <si>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北海道中札内村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</si>
  <si>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</si>
  <si>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</si>
  <si>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</si>
  <si>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</si>
  <si>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</si>
  <si>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</si>
  <si>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</si>
  <si>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</si>
  <si>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</si>
  <si>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</si>
  <si>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</si>
  <si>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</si>
  <si>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</si>
  <si>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</si>
  <si>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</si>
  <si>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</si>
  <si>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</si>
  <si>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</si>
  <si>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</si>
  <si>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</si>
  <si>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</si>
  <si>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</si>
  <si>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</si>
  <si>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</si>
  <si>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</si>
  <si>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</si>
  <si>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</si>
  <si>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</si>
  <si>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</si>
  <si>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</si>
  <si>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</si>
  <si>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</si>
  <si>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</si>
  <si>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</si>
  <si>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</si>
  <si>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</si>
  <si>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</si>
  <si>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</si>
  <si>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</si>
  <si>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</si>
  <si>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</si>
  <si>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</si>
  <si>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</si>
  <si>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</si>
  <si>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</si>
  <si>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</si>
  <si>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</si>
  <si>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</si>
  <si>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</si>
  <si>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</si>
  <si>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</si>
  <si>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</si>
  <si>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</si>
  <si>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</si>
  <si>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</si>
  <si>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</si>
  <si>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</si>
  <si>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</si>
  <si>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</si>
  <si>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</si>
  <si>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</si>
  <si>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</si>
  <si>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</si>
  <si>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</si>
  <si>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</si>
  <si>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</si>
  <si>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</si>
  <si>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</si>
  <si>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</si>
  <si>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</si>
  <si>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</si>
  <si>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</si>
  <si>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</si>
  <si>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</si>
  <si>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</si>
  <si>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</si>
  <si>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</si>
  <si>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</si>
  <si>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</si>
  <si>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</si>
  <si>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</si>
  <si>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</si>
  <si>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</si>
  <si>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</si>
  <si>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</si>
  <si>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</si>
  <si>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</si>
  <si>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</si>
  <si>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</si>
  <si>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</si>
  <si>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</si>
  <si>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</si>
  <si>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</si>
  <si>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</si>
  <si>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</si>
  <si>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</si>
  <si>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</si>
  <si>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</si>
  <si>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</si>
  <si>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</si>
  <si>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</si>
  <si>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</si>
  <si>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</si>
  <si>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</si>
  <si>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</si>
  <si>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</si>
  <si>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</si>
  <si>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</si>
  <si>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</si>
  <si>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</si>
  <si>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</si>
  <si>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</si>
  <si>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</si>
  <si>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</si>
  <si>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</si>
  <si>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</si>
  <si>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</si>
  <si>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</si>
  <si>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</si>
  <si>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</si>
  <si>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</si>
  <si>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</si>
  <si>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</si>
  <si>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</si>
  <si>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</si>
  <si>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</si>
  <si>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</si>
  <si>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</si>
  <si>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</si>
  <si>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</si>
  <si>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</si>
  <si>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</si>
  <si>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</si>
  <si>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</si>
  <si>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</si>
  <si>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</si>
  <si>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</si>
  <si>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</si>
  <si>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</si>
  <si>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</si>
  <si>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</si>
  <si>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</si>
  <si>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</si>
  <si>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</si>
  <si>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</si>
  <si>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</si>
  <si>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</si>
  <si>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</si>
  <si>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</si>
  <si>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</si>
  <si>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</si>
  <si>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</si>
  <si>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</si>
  <si>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</si>
  <si>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</si>
  <si>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</si>
  <si>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</si>
  <si>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</si>
  <si>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</si>
  <si>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</si>
  <si>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</si>
  <si>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</si>
  <si>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</si>
  <si>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</si>
  <si>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</si>
  <si>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</si>
  <si>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</si>
  <si>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</si>
  <si>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</si>
  <si>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</si>
  <si>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</si>
  <si>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</si>
  <si>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</si>
  <si>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</si>
  <si>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5.53</t>
  </si>
  <si>
    <t>▲ 0.44</t>
  </si>
  <si>
    <t>▲ 7.38</t>
  </si>
  <si>
    <t>▲ 4.80</t>
  </si>
  <si>
    <t>簡易水道事業会計</t>
  </si>
  <si>
    <t>一般会計</t>
  </si>
  <si>
    <t>公共下水道事業会計</t>
  </si>
  <si>
    <t>介護保険特別会計</t>
  </si>
  <si>
    <t>後期高齢者医療特別会計</t>
  </si>
  <si>
    <t>国民健康保険特別会計</t>
  </si>
  <si>
    <t>その他会計（赤字）</t>
  </si>
  <si>
    <t>その他会計（黒字）</t>
  </si>
  <si>
    <t>R01</t>
    <phoneticPr fontId="5"/>
  </si>
  <si>
    <t>R02</t>
    <phoneticPr fontId="5"/>
  </si>
  <si>
    <t>R03</t>
    <phoneticPr fontId="5"/>
  </si>
  <si>
    <t>R04</t>
    <phoneticPr fontId="5"/>
  </si>
  <si>
    <t>R05</t>
    <phoneticPr fontId="5"/>
  </si>
  <si>
    <t>-</t>
    <phoneticPr fontId="2"/>
  </si>
  <si>
    <t>とかち広域消防事務組合</t>
    <phoneticPr fontId="2"/>
  </si>
  <si>
    <t>十勝圏複合事務組合</t>
    <phoneticPr fontId="2"/>
  </si>
  <si>
    <t>十勝中部広域水道企業団</t>
    <phoneticPr fontId="2"/>
  </si>
  <si>
    <t>ふるさと活性化基金</t>
    <rPh sb="4" eb="7">
      <t>カッセイカ</t>
    </rPh>
    <rPh sb="7" eb="9">
      <t>キキン</t>
    </rPh>
    <phoneticPr fontId="2"/>
  </si>
  <si>
    <t>公共施設等整備基金</t>
    <rPh sb="0" eb="4">
      <t>コウキョウシセツ</t>
    </rPh>
    <rPh sb="4" eb="5">
      <t>トウ</t>
    </rPh>
    <rPh sb="5" eb="9">
      <t>セイビキキン</t>
    </rPh>
    <phoneticPr fontId="2"/>
  </si>
  <si>
    <t>豊かな環境等創成基金</t>
    <rPh sb="0" eb="1">
      <t>ユタ</t>
    </rPh>
    <rPh sb="3" eb="6">
      <t>カンキョウトウ</t>
    </rPh>
    <rPh sb="6" eb="8">
      <t>ソウセイ</t>
    </rPh>
    <rPh sb="8" eb="10">
      <t>キキン</t>
    </rPh>
    <phoneticPr fontId="2"/>
  </si>
  <si>
    <t>文化振興基金</t>
    <rPh sb="0" eb="4">
      <t>ブンカシンコウ</t>
    </rPh>
    <rPh sb="4" eb="6">
      <t>キキン</t>
    </rPh>
    <phoneticPr fontId="2"/>
  </si>
  <si>
    <t>食と農業農村振興基金</t>
    <rPh sb="0" eb="1">
      <t>ショク</t>
    </rPh>
    <rPh sb="2" eb="4">
      <t>ノウギョウ</t>
    </rPh>
    <rPh sb="4" eb="6">
      <t>ノウソン</t>
    </rPh>
    <rPh sb="6" eb="10">
      <t>シンコウキキン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</si>
  <si>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</si>
  <si>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</si>
  <si>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将来負担比率については、将来負担額よりも充当可能財源が上回っていることから算出されていない。</t>
    <rPh sb="0" eb="2">
      <t>ショウライ</t>
    </rPh>
    <rPh sb="2" eb="4">
      <t>フタン</t>
    </rPh>
    <rPh sb="4" eb="6">
      <t>ヒリツ</t>
    </rPh>
    <rPh sb="12" eb="14">
      <t>ショウライ</t>
    </rPh>
    <rPh sb="14" eb="16">
      <t>フタン</t>
    </rPh>
    <rPh sb="16" eb="17">
      <t>ガク</t>
    </rPh>
    <rPh sb="20" eb="22">
      <t>ジュウトウ</t>
    </rPh>
    <rPh sb="22" eb="24">
      <t>カノウ</t>
    </rPh>
    <rPh sb="24" eb="26">
      <t>ザイゲン</t>
    </rPh>
    <rPh sb="27" eb="29">
      <t>ウワマワ</t>
    </rPh>
    <rPh sb="37" eb="39">
      <t>サンシュツ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</si>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</sst>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448F-41D6-85F2-60FC793D29F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365239</c:v>
                </c:pt>
                <c:pt idx="1">
                  <c:v>493802</c:v>
                </c:pt>
                <c:pt idx="2">
                  <c:v>295550</c:v>
                </c:pt>
                <c:pt idx="3">
                  <c:v>231000</c:v>
                </c:pt>
                <c:pt idx="4">
                  <c:v>295376</c:v>
                </c:pt>
              </c:numCache>
            </c:numRef>
          </c:val>
          <c:smooth val="0"/>
          <c:extLst>
            <c:ext xmlns:c16="http://schemas.microsoft.com/office/drawing/2014/chart" uri="{C3380CC4-5D6E-409C-BE32-E72D297353CC}">
              <c16:uniqueId val="{00000001-448F-41D6-85F2-60FC793D29F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5.24</c:v>
                </c:pt>
                <c:pt idx="1">
                  <c:v>5.46</c:v>
                </c:pt>
                <c:pt idx="2">
                  <c:v>11.24</c:v>
                </c:pt>
                <c:pt idx="3">
                  <c:v>5.36</c:v>
                </c:pt>
                <c:pt idx="4">
                  <c:v>8.48</c:v>
                </c:pt>
              </c:numCache>
            </c:numRef>
          </c:val>
          <c:extLst>
            <c:ext xmlns:c16="http://schemas.microsoft.com/office/drawing/2014/chart" uri="{C3380CC4-5D6E-409C-BE32-E72D297353CC}">
              <c16:uniqueId val="{00000000-FB6B-45BA-AC5C-F4B9B390C15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45.89</c:v>
                </c:pt>
                <c:pt idx="1">
                  <c:v>41.03</c:v>
                </c:pt>
                <c:pt idx="2">
                  <c:v>33.32</c:v>
                </c:pt>
                <c:pt idx="3">
                  <c:v>36.42</c:v>
                </c:pt>
                <c:pt idx="4">
                  <c:v>30.29</c:v>
                </c:pt>
              </c:numCache>
            </c:numRef>
          </c:val>
          <c:extLst>
            <c:ext xmlns:c16="http://schemas.microsoft.com/office/drawing/2014/chart" uri="{C3380CC4-5D6E-409C-BE32-E72D297353CC}">
              <c16:uniqueId val="{00000001-FB6B-45BA-AC5C-F4B9B390C15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-5.53</c:v>
                </c:pt>
                <c:pt idx="1">
                  <c:v>-5.53</c:v>
                </c:pt>
                <c:pt idx="2">
                  <c:v>-0.44</c:v>
                </c:pt>
                <c:pt idx="3">
                  <c:v>-7.38</c:v>
                </c:pt>
                <c:pt idx="4">
                  <c:v>-4.8</c:v>
                </c:pt>
              </c:numCache>
            </c:numRef>
          </c:val>
          <c:smooth val="0"/>
          <c:extLst>
            <c:ext xmlns:c16="http://schemas.microsoft.com/office/drawing/2014/chart" uri="{C3380CC4-5D6E-409C-BE32-E72D297353CC}">
              <c16:uniqueId val="{00000002-FB6B-45BA-AC5C-F4B9B390C15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0.22</c:v>
                </c:pt>
                <c:pt idx="2">
                  <c:v>#N/A</c:v>
                </c:pt>
                <c:pt idx="3">
                  <c:v>0.28999999999999998</c:v>
                </c:pt>
                <c:pt idx="4">
                  <c:v>#N/A</c:v>
                </c:pt>
                <c:pt idx="5">
                  <c:v>15.13</c:v>
                </c:pt>
                <c:pt idx="6">
                  <c:v>0</c:v>
                </c:pt>
                <c:pt idx="7">
                  <c:v>0</c:v>
                </c:pt>
                <c:pt idx="8">
                  <c:v>0</c:v>
                </c:pt>
                <c:pt idx="9">
                  <c:v>0</c:v>
                </c:pt>
              </c:numCache>
            </c:numRef>
          </c:val>
          <c:extLst>
            <c:ext xmlns:c16="http://schemas.microsoft.com/office/drawing/2014/chart" uri="{C3380CC4-5D6E-409C-BE32-E72D297353CC}">
              <c16:uniqueId val="{00000000-19D6-496A-B94F-A3D29117F5B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9D6-496A-B94F-A3D29117F5B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9D6-496A-B94F-A3D29117F5B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9D6-496A-B94F-A3D29117F5B8}"/>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0.67</c:v>
                </c:pt>
                <c:pt idx="2">
                  <c:v>#N/A</c:v>
                </c:pt>
                <c:pt idx="3">
                  <c:v>0.45</c:v>
                </c:pt>
                <c:pt idx="4">
                  <c:v>#N/A</c:v>
                </c:pt>
                <c:pt idx="5">
                  <c:v>0.08</c:v>
                </c:pt>
                <c:pt idx="6">
                  <c:v>#N/A</c:v>
                </c:pt>
                <c:pt idx="7">
                  <c:v>0.14000000000000001</c:v>
                </c:pt>
                <c:pt idx="8">
                  <c:v>#N/A</c:v>
                </c:pt>
                <c:pt idx="9">
                  <c:v>0.04</c:v>
                </c:pt>
              </c:numCache>
            </c:numRef>
          </c:val>
          <c:extLst>
            <c:ext xmlns:c16="http://schemas.microsoft.com/office/drawing/2014/chart" uri="{C3380CC4-5D6E-409C-BE32-E72D297353CC}">
              <c16:uniqueId val="{00000004-19D6-496A-B94F-A3D29117F5B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0.03</c:v>
                </c:pt>
                <c:pt idx="2">
                  <c:v>#N/A</c:v>
                </c:pt>
                <c:pt idx="3">
                  <c:v>0.02</c:v>
                </c:pt>
                <c:pt idx="4">
                  <c:v>#N/A</c:v>
                </c:pt>
                <c:pt idx="5">
                  <c:v>0.02</c:v>
                </c:pt>
                <c:pt idx="6">
                  <c:v>#N/A</c:v>
                </c:pt>
                <c:pt idx="7">
                  <c:v>0</c:v>
                </c:pt>
                <c:pt idx="8">
                  <c:v>#N/A</c:v>
                </c:pt>
                <c:pt idx="9">
                  <c:v>0.06</c:v>
                </c:pt>
              </c:numCache>
            </c:numRef>
          </c:val>
          <c:extLst>
            <c:ext xmlns:c16="http://schemas.microsoft.com/office/drawing/2014/chart" uri="{C3380CC4-5D6E-409C-BE32-E72D297353CC}">
              <c16:uniqueId val="{00000005-19D6-496A-B94F-A3D29117F5B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0.25</c:v>
                </c:pt>
                <c:pt idx="2">
                  <c:v>#N/A</c:v>
                </c:pt>
                <c:pt idx="3">
                  <c:v>0.71</c:v>
                </c:pt>
                <c:pt idx="4">
                  <c:v>#N/A</c:v>
                </c:pt>
                <c:pt idx="5">
                  <c:v>0.68</c:v>
                </c:pt>
                <c:pt idx="6">
                  <c:v>#N/A</c:v>
                </c:pt>
                <c:pt idx="7">
                  <c:v>0.88</c:v>
                </c:pt>
                <c:pt idx="8">
                  <c:v>#N/A</c:v>
                </c:pt>
                <c:pt idx="9">
                  <c:v>0.65</c:v>
                </c:pt>
              </c:numCache>
            </c:numRef>
          </c:val>
          <c:extLst>
            <c:ext xmlns:c16="http://schemas.microsoft.com/office/drawing/2014/chart" uri="{C3380CC4-5D6E-409C-BE32-E72D297353CC}">
              <c16:uniqueId val="{00000006-19D6-496A-B94F-A3D29117F5B8}"/>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0.9</c:v>
                </c:pt>
                <c:pt idx="8">
                  <c:v>#N/A</c:v>
                </c:pt>
                <c:pt idx="9">
                  <c:v>1.06</c:v>
                </c:pt>
              </c:numCache>
            </c:numRef>
          </c:val>
          <c:extLst>
            <c:ext xmlns:c16="http://schemas.microsoft.com/office/drawing/2014/chart" uri="{C3380CC4-5D6E-409C-BE32-E72D297353CC}">
              <c16:uniqueId val="{00000007-19D6-496A-B94F-A3D29117F5B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5.24</c:v>
                </c:pt>
                <c:pt idx="2">
                  <c:v>#N/A</c:v>
                </c:pt>
                <c:pt idx="3">
                  <c:v>5.46</c:v>
                </c:pt>
                <c:pt idx="4">
                  <c:v>#N/A</c:v>
                </c:pt>
                <c:pt idx="5">
                  <c:v>11.23</c:v>
                </c:pt>
                <c:pt idx="6">
                  <c:v>#N/A</c:v>
                </c:pt>
                <c:pt idx="7">
                  <c:v>5.36</c:v>
                </c:pt>
                <c:pt idx="8">
                  <c:v>#N/A</c:v>
                </c:pt>
                <c:pt idx="9">
                  <c:v>8.4700000000000006</c:v>
                </c:pt>
              </c:numCache>
            </c:numRef>
          </c:val>
          <c:extLst>
            <c:ext xmlns:c16="http://schemas.microsoft.com/office/drawing/2014/chart" uri="{C3380CC4-5D6E-409C-BE32-E72D297353CC}">
              <c16:uniqueId val="{00000008-19D6-496A-B94F-A3D29117F5B8}"/>
            </c:ext>
          </c:extLst>
        </c:ser>
        <c:ser>
          <c:idx val="9"/>
          <c:order val="9"/>
          <c:tx>
            <c:strRef>
              <c:f>データシート!$A$36</c:f>
              <c:strCache>
                <c:ptCount val="1"/>
                <c:pt idx="0">
                  <c:v>簡易水道事業会計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c:v>
                </c:pt>
                <c:pt idx="1">
                  <c:v>0</c:v>
                </c:pt>
                <c:pt idx="2">
                  <c:v>0</c:v>
                </c:pt>
                <c:pt idx="3">
                  <c:v>0</c:v>
                </c:pt>
                <c:pt idx="4">
                  <c:v>0</c:v>
                </c:pt>
                <c:pt idx="5">
                  <c:v>0</c:v>
                </c:pt>
                <c:pt idx="6">
                  <c:v>#N/A</c:v>
                </c:pt>
                <c:pt idx="7">
                  <c:v>14.62</c:v>
                </c:pt>
                <c:pt idx="8">
                  <c:v>#N/A</c:v>
                </c:pt>
                <c:pt idx="9">
                  <c:v>15.15</c:v>
                </c:pt>
              </c:numCache>
            </c:numRef>
          </c:val>
          <c:extLst>
            <c:ext xmlns:c16="http://schemas.microsoft.com/office/drawing/2014/chart" uri="{C3380CC4-5D6E-409C-BE32-E72D297353CC}">
              <c16:uniqueId val="{00000009-19D6-496A-B94F-A3D29117F5B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379</c:v>
                </c:pt>
                <c:pt idx="5">
                  <c:v>389</c:v>
                </c:pt>
                <c:pt idx="8">
                  <c:v>395</c:v>
                </c:pt>
                <c:pt idx="11">
                  <c:v>386</c:v>
                </c:pt>
                <c:pt idx="14">
                  <c:v>377</c:v>
                </c:pt>
              </c:numCache>
            </c:numRef>
          </c:val>
          <c:extLst>
            <c:ext xmlns:c16="http://schemas.microsoft.com/office/drawing/2014/chart" uri="{C3380CC4-5D6E-409C-BE32-E72D297353CC}">
              <c16:uniqueId val="{00000000-B4BB-414F-B5D6-6959A858722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4BB-414F-B5D6-6959A858722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2</c:v>
                </c:pt>
                <c:pt idx="9">
                  <c:v>1</c:v>
                </c:pt>
                <c:pt idx="12">
                  <c:v>1</c:v>
                </c:pt>
              </c:numCache>
            </c:numRef>
          </c:val>
          <c:extLst>
            <c:ext xmlns:c16="http://schemas.microsoft.com/office/drawing/2014/chart" uri="{C3380CC4-5D6E-409C-BE32-E72D297353CC}">
              <c16:uniqueId val="{00000002-B4BB-414F-B5D6-6959A858722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c:v>
                </c:pt>
                <c:pt idx="3">
                  <c:v>3</c:v>
                </c:pt>
                <c:pt idx="6">
                  <c:v>3</c:v>
                </c:pt>
                <c:pt idx="9">
                  <c:v>3</c:v>
                </c:pt>
                <c:pt idx="12">
                  <c:v>3</c:v>
                </c:pt>
              </c:numCache>
            </c:numRef>
          </c:val>
          <c:extLst>
            <c:ext xmlns:c16="http://schemas.microsoft.com/office/drawing/2014/chart" uri="{C3380CC4-5D6E-409C-BE32-E72D297353CC}">
              <c16:uniqueId val="{00000003-B4BB-414F-B5D6-6959A858722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102</c:v>
                </c:pt>
                <c:pt idx="3">
                  <c:v>101</c:v>
                </c:pt>
                <c:pt idx="6">
                  <c:v>113</c:v>
                </c:pt>
                <c:pt idx="9">
                  <c:v>75</c:v>
                </c:pt>
                <c:pt idx="12">
                  <c:v>64</c:v>
                </c:pt>
              </c:numCache>
            </c:numRef>
          </c:val>
          <c:extLst>
            <c:ext xmlns:c16="http://schemas.microsoft.com/office/drawing/2014/chart" uri="{C3380CC4-5D6E-409C-BE32-E72D297353CC}">
              <c16:uniqueId val="{00000004-B4BB-414F-B5D6-6959A858722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4BB-414F-B5D6-6959A858722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4BB-414F-B5D6-6959A858722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400</c:v>
                </c:pt>
                <c:pt idx="3">
                  <c:v>414</c:v>
                </c:pt>
                <c:pt idx="6">
                  <c:v>455</c:v>
                </c:pt>
                <c:pt idx="9">
                  <c:v>455</c:v>
                </c:pt>
                <c:pt idx="12">
                  <c:v>446</c:v>
                </c:pt>
              </c:numCache>
            </c:numRef>
          </c:val>
          <c:extLst>
            <c:ext xmlns:c16="http://schemas.microsoft.com/office/drawing/2014/chart" uri="{C3380CC4-5D6E-409C-BE32-E72D297353CC}">
              <c16:uniqueId val="{00000007-B4BB-414F-B5D6-6959A858722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126</c:v>
                </c:pt>
                <c:pt idx="2">
                  <c:v>#N/A</c:v>
                </c:pt>
                <c:pt idx="3">
                  <c:v>#N/A</c:v>
                </c:pt>
                <c:pt idx="4">
                  <c:v>130</c:v>
                </c:pt>
                <c:pt idx="5">
                  <c:v>#N/A</c:v>
                </c:pt>
                <c:pt idx="6">
                  <c:v>#N/A</c:v>
                </c:pt>
                <c:pt idx="7">
                  <c:v>178</c:v>
                </c:pt>
                <c:pt idx="8">
                  <c:v>#N/A</c:v>
                </c:pt>
                <c:pt idx="9">
                  <c:v>#N/A</c:v>
                </c:pt>
                <c:pt idx="10">
                  <c:v>148</c:v>
                </c:pt>
                <c:pt idx="11">
                  <c:v>#N/A</c:v>
                </c:pt>
                <c:pt idx="12">
                  <c:v>#N/A</c:v>
                </c:pt>
                <c:pt idx="13">
                  <c:v>137</c:v>
                </c:pt>
                <c:pt idx="14">
                  <c:v>#N/A</c:v>
                </c:pt>
              </c:numCache>
            </c:numRef>
          </c:val>
          <c:smooth val="0"/>
          <c:extLst>
            <c:ext xmlns:c16="http://schemas.microsoft.com/office/drawing/2014/chart" uri="{C3380CC4-5D6E-409C-BE32-E72D297353CC}">
              <c16:uniqueId val="{00000008-B4BB-414F-B5D6-6959A858722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3036</c:v>
                </c:pt>
                <c:pt idx="5">
                  <c:v>3119</c:v>
                </c:pt>
                <c:pt idx="8">
                  <c:v>3111</c:v>
                </c:pt>
                <c:pt idx="11">
                  <c:v>3051</c:v>
                </c:pt>
                <c:pt idx="14">
                  <c:v>2940</c:v>
                </c:pt>
              </c:numCache>
            </c:numRef>
          </c:val>
          <c:extLst>
            <c:ext xmlns:c16="http://schemas.microsoft.com/office/drawing/2014/chart" uri="{C3380CC4-5D6E-409C-BE32-E72D297353CC}">
              <c16:uniqueId val="{00000000-1FE1-4186-97B8-180B09B3DA3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1026</c:v>
                </c:pt>
                <c:pt idx="5">
                  <c:v>985</c:v>
                </c:pt>
                <c:pt idx="8">
                  <c:v>943</c:v>
                </c:pt>
                <c:pt idx="11">
                  <c:v>866</c:v>
                </c:pt>
                <c:pt idx="14">
                  <c:v>767</c:v>
                </c:pt>
              </c:numCache>
            </c:numRef>
          </c:val>
          <c:extLst>
            <c:ext xmlns:c16="http://schemas.microsoft.com/office/drawing/2014/chart" uri="{C3380CC4-5D6E-409C-BE32-E72D297353CC}">
              <c16:uniqueId val="{00000001-1FE1-4186-97B8-180B09B3DA3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3286</c:v>
                </c:pt>
                <c:pt idx="5">
                  <c:v>3084</c:v>
                </c:pt>
                <c:pt idx="8">
                  <c:v>3151</c:v>
                </c:pt>
                <c:pt idx="11">
                  <c:v>3293</c:v>
                </c:pt>
                <c:pt idx="14">
                  <c:v>2957</c:v>
                </c:pt>
              </c:numCache>
            </c:numRef>
          </c:val>
          <c:extLst>
            <c:ext xmlns:c16="http://schemas.microsoft.com/office/drawing/2014/chart" uri="{C3380CC4-5D6E-409C-BE32-E72D297353CC}">
              <c16:uniqueId val="{00000002-1FE1-4186-97B8-180B09B3DA3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FE1-4186-97B8-180B09B3DA3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FE1-4186-97B8-180B09B3DA3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E1-4186-97B8-180B09B3DA3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480</c:v>
                </c:pt>
                <c:pt idx="3">
                  <c:v>459</c:v>
                </c:pt>
                <c:pt idx="6">
                  <c:v>448</c:v>
                </c:pt>
                <c:pt idx="9">
                  <c:v>424</c:v>
                </c:pt>
                <c:pt idx="12">
                  <c:v>413</c:v>
                </c:pt>
              </c:numCache>
            </c:numRef>
          </c:val>
          <c:extLst>
            <c:ext xmlns:c16="http://schemas.microsoft.com/office/drawing/2014/chart" uri="{C3380CC4-5D6E-409C-BE32-E72D297353CC}">
              <c16:uniqueId val="{00000006-1FE1-4186-97B8-180B09B3DA3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23</c:v>
                </c:pt>
                <c:pt idx="3">
                  <c:v>19</c:v>
                </c:pt>
                <c:pt idx="6">
                  <c:v>17</c:v>
                </c:pt>
                <c:pt idx="9">
                  <c:v>14</c:v>
                </c:pt>
                <c:pt idx="12">
                  <c:v>11</c:v>
                </c:pt>
              </c:numCache>
            </c:numRef>
          </c:val>
          <c:extLst>
            <c:ext xmlns:c16="http://schemas.microsoft.com/office/drawing/2014/chart" uri="{C3380CC4-5D6E-409C-BE32-E72D297353CC}">
              <c16:uniqueId val="{00000007-1FE1-4186-97B8-180B09B3DA3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625</c:v>
                </c:pt>
                <c:pt idx="3">
                  <c:v>608</c:v>
                </c:pt>
                <c:pt idx="6">
                  <c:v>622</c:v>
                </c:pt>
                <c:pt idx="9">
                  <c:v>435</c:v>
                </c:pt>
                <c:pt idx="12">
                  <c:v>420</c:v>
                </c:pt>
              </c:numCache>
            </c:numRef>
          </c:val>
          <c:extLst>
            <c:ext xmlns:c16="http://schemas.microsoft.com/office/drawing/2014/chart" uri="{C3380CC4-5D6E-409C-BE32-E72D297353CC}">
              <c16:uniqueId val="{00000008-1FE1-4186-97B8-180B09B3DA3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FE1-4186-97B8-180B09B3DA3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4077</c:v>
                </c:pt>
                <c:pt idx="3">
                  <c:v>4665</c:v>
                </c:pt>
                <c:pt idx="6">
                  <c:v>4677</c:v>
                </c:pt>
                <c:pt idx="9">
                  <c:v>4384</c:v>
                </c:pt>
                <c:pt idx="12">
                  <c:v>4303</c:v>
                </c:pt>
              </c:numCache>
            </c:numRef>
          </c:val>
          <c:extLst>
            <c:ext xmlns:c16="http://schemas.microsoft.com/office/drawing/2014/chart" uri="{C3380CC4-5D6E-409C-BE32-E72D297353CC}">
              <c16:uniqueId val="{0000000A-1FE1-4186-97B8-180B09B3DA3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FE1-4186-97B8-180B09B3DA3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947</c:v>
                </c:pt>
                <c:pt idx="1">
                  <c:v>1023</c:v>
                </c:pt>
                <c:pt idx="2">
                  <c:v>868</c:v>
                </c:pt>
              </c:numCache>
            </c:numRef>
          </c:val>
          <c:extLst>
            <c:ext xmlns:c16="http://schemas.microsoft.com/office/drawing/2014/chart" uri="{C3380CC4-5D6E-409C-BE32-E72D297353CC}">
              <c16:uniqueId val="{00000000-6E89-488F-B0CC-F7EB2F1C6BF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247</c:v>
                </c:pt>
                <c:pt idx="1">
                  <c:v>90</c:v>
                </c:pt>
                <c:pt idx="2">
                  <c:v>101</c:v>
                </c:pt>
              </c:numCache>
            </c:numRef>
          </c:val>
          <c:extLst>
            <c:ext xmlns:c16="http://schemas.microsoft.com/office/drawing/2014/chart" uri="{C3380CC4-5D6E-409C-BE32-E72D297353CC}">
              <c16:uniqueId val="{00000001-6E89-488F-B0CC-F7EB2F1C6BF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1960</c:v>
                </c:pt>
                <c:pt idx="1">
                  <c:v>2182</c:v>
                </c:pt>
                <c:pt idx="2">
                  <c:v>1989</c:v>
                </c:pt>
              </c:numCache>
            </c:numRef>
          </c:val>
          <c:extLst>
            <c:ext xmlns:c16="http://schemas.microsoft.com/office/drawing/2014/chart" uri="{C3380CC4-5D6E-409C-BE32-E72D297353CC}">
              <c16:uniqueId val="{00000002-6E89-488F-B0CC-F7EB2F1C6BF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{463CE11C-209D-4FE5-8785-4DF670140171}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1F0-4EF1-808E-00FE35B787F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{56142591-4E96-469A-9433-812FC11BFF8C}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1F0-4EF1-808E-00FE35B787F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{80164D15-DDA1-49A8-B965-32DDCC335B1E}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1F0-4EF1-808E-00FE35B787F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{201D0611-89AA-4D76-ACAD-354BE93CC246}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1F0-4EF1-808E-00FE35B787F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{AA8AB54B-9558-4AC8-8C00-E4E8E1ABD8D6}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1F0-4EF1-808E-00FE35B787F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{35496A20-F372-457C-BE5A-30FB7475362D}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1F0-4EF1-808E-00FE35B787F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{BD81FF6C-DE28-45C4-BFC8-58CF01040B42}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1F0-4EF1-808E-00FE35B787F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{FACA46F4-FCC2-47C5-B409-694B24E38DA0}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1F0-4EF1-808E-00FE35B787F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{5BDCE5DF-ED95-4ADB-99F3-6837D00ED8E8}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1F0-4EF1-808E-00FE35B787F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63.6</c:v>
                </c:pt>
                <c:pt idx="8">
                  <c:v>62.7</c:v>
                </c:pt>
                <c:pt idx="16">
                  <c:v>63.8</c:v>
                </c:pt>
                <c:pt idx="24">
                  <c:v>65.099999999999994</c:v>
                </c:pt>
                <c:pt idx="32">
                  <c:v>66.099999999999994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1F0-4EF1-808E-00FE35B787F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{9E0F665A-6AA8-4CFF-8B1E-ED7F2F5F48E5}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1F0-4EF1-808E-00FE35B787F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{9673FC86-1EDB-41F7-8059-FD3026FF005C}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1F0-4EF1-808E-00FE35B787F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{1D3223CC-E2D1-482C-AE90-22798A9370BF}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1F0-4EF1-808E-00FE35B787F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{61D28652-1B7C-47C7-8D2A-D3610E6737A2}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1F0-4EF1-808E-00FE35B787F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{CDF564E0-366D-4E6C-BA85-971337FA9D36}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1F0-4EF1-808E-00FE35B787F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{7ED57C01-49B1-471D-9592-D2EECEE85739}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1F0-4EF1-808E-00FE35B787F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{A1DA05BC-3B95-4EAB-872C-1DBCC16A7FF0}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1F0-4EF1-808E-00FE35B787F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{FF49790B-EE99-4CE8-AADC-019D9DF85505}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1F0-4EF1-808E-00FE35B787F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{9D0F287C-52EA-4D30-AD2E-10FCBCBE54C3}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1F0-4EF1-808E-00FE35B787F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1F0-4EF1-808E-00FE35B787FF}"/>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{7C74841D-21AD-4783-B9EA-D6508AE650C1}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12D-4066-AE15-E4F8AE63F1E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{2C7DC1E6-103C-4D4D-885C-060E9DE33D53}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12D-4066-AE15-E4F8AE63F1E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{B169DABA-110F-483A-8474-677E1D7B712F}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12D-4066-AE15-E4F8AE63F1E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{02459E5C-DC97-4557-8B18-4336BA26B3E6}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12D-4066-AE15-E4F8AE63F1E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{B93F1D5F-656F-4C49-8474-0AD9D083640F}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12D-4066-AE15-E4F8AE63F1E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{F0FBF12B-1ED0-47D3-ACF2-4F745E75EFBD}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12D-4066-AE15-E4F8AE63F1E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{E1A780D3-0B49-4677-93B3-2DBF1631BBF0}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12D-4066-AE15-E4F8AE63F1E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{B5663346-AFA1-44E9-944E-D9B4532A1F62}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12D-4066-AE15-E4F8AE63F1E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{241EECA0-35DF-4639-B20D-15670B2AB9B3}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12D-4066-AE15-E4F8AE63F1E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5.6</c:v>
                </c:pt>
                <c:pt idx="16">
                  <c:v>6</c:v>
                </c:pt>
                <c:pt idx="24">
                  <c:v>6.1</c:v>
                </c:pt>
                <c:pt idx="32">
                  <c:v>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12D-4066-AE15-E4F8AE63F1E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{D6EC6001-0CB6-49AB-ABD3-91184DB55878}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12D-4066-AE15-E4F8AE63F1E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{E00D01C9-1B68-47CD-8651-8D9BCF796610}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12D-4066-AE15-E4F8AE63F1E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{85EF9263-4FA2-4E58-884A-5124A84F7EEE}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12D-4066-AE15-E4F8AE63F1E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{55A4D14F-0050-4F9D-9443-ADBD9F9F4646}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12D-4066-AE15-E4F8AE63F1E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{311E8D4A-D5A2-4B66-AC3B-4144D29D24C3}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12D-4066-AE15-E4F8AE63F1E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{4051CDB4-DA9E-4DD7-97F7-B6889EBC3BF0}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12D-4066-AE15-E4F8AE63F1E2}"/>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{C5FDEB02-B3D7-4D87-87CA-325DD9E612D4}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12D-4066-AE15-E4F8AE63F1E2}"/>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{87048465-7C0A-40E4-961E-96A980A6D68F}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12D-4066-AE15-E4F8AE63F1E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{26B35C5C-EE06-4840-A619-CA71D00F2831}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12D-4066-AE15-E4F8AE63F1E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12D-4066-AE15-E4F8AE63F1E2}"/>
            </c:ext>
          </c:extLst>
        </c:ser>
        <c:dLbls>
          <c:showLegendKey val="0"/>
          <c:showVal val="1"/>
          <c:showCatName val="0"/>
          <c:showSerName val="0"/>
          <c:showPercent val="0"/>
          <c:showBubbleSize val="0"/>
        </c:dLbls>
        <c:axId val="84219776"/>
        <c:axId val="84234240"/>
      </c:scatterChart>
      <c:valAx>
        <c:axId val="84219776"/>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北海道中札内村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実質公債費比率（分子）の構造について、元利償還金は臨時財政対策債（平成</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年度借入）などの償還が終了したことから、前年度よりも減少しています。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公営企業債の元利償還金に対する繰入金では、繰入額の減少により前年を下回っています。</a:t>
          </a:r>
        </a:p>
        <a:p>
          <a:r>
            <a:rPr kumimoji="1" lang="ja-JP" altLang="en-US" sz="1400">
              <a:latin typeface="ＭＳ ゴシック" pitchFamily="49" charset="-128"/>
              <a:ea typeface="ＭＳ ゴシック" pitchFamily="49" charset="-128"/>
            </a:rPr>
            <a:t>　今後、令和３年度に実施した道の駅改修や公営住宅建設事業等に係る地方債償還額の増加が見込まれることから、返済財源（基準財政需要額に算入される地方債の借入、使用料等が充当できる地方債の借入）を考慮し、計画的な借入を行い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満期一括償還地方債の償還財源としての積み立ては行っていません。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北海道中札内村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将来負担比率については、将来負担額（地方債残高、公営企業繰入見込額、退職手当負担見込額等）約</a:t>
          </a:r>
          <a:r>
            <a:rPr kumimoji="1" lang="en-US" altLang="ja-JP" sz="1400">
              <a:latin typeface="ＭＳ ゴシック" pitchFamily="49" charset="-128"/>
              <a:ea typeface="ＭＳ ゴシック" pitchFamily="49" charset="-128"/>
            </a:rPr>
            <a:t>51</a:t>
          </a:r>
          <a:r>
            <a:rPr kumimoji="1" lang="ja-JP" altLang="en-US" sz="1400">
              <a:latin typeface="ＭＳ ゴシック" pitchFamily="49" charset="-128"/>
              <a:ea typeface="ＭＳ ゴシック" pitchFamily="49" charset="-128"/>
            </a:rPr>
            <a:t>億円よりも、充当可能な財源（基金、普通交付税基準財政需要額算入見込額等）が約</a:t>
          </a:r>
          <a:r>
            <a:rPr kumimoji="1" lang="en-US" altLang="ja-JP" sz="1400">
              <a:latin typeface="ＭＳ ゴシック" pitchFamily="49" charset="-128"/>
              <a:ea typeface="ＭＳ ゴシック" pitchFamily="49" charset="-128"/>
            </a:rPr>
            <a:t>67</a:t>
          </a:r>
          <a:r>
            <a:rPr kumimoji="1" lang="ja-JP" altLang="en-US" sz="1400">
              <a:latin typeface="ＭＳ ゴシック" pitchFamily="49" charset="-128"/>
              <a:ea typeface="ＭＳ ゴシック" pitchFamily="49" charset="-128"/>
            </a:rPr>
            <a:t>億円と上回っていることから算出されていません。</a:t>
          </a:r>
        </a:p>
        <a:p>
          <a:r>
            <a:rPr kumimoji="1" lang="ja-JP" altLang="en-US" sz="1400">
              <a:latin typeface="ＭＳ ゴシック" pitchFamily="49" charset="-128"/>
              <a:ea typeface="ＭＳ ゴシック" pitchFamily="49" charset="-128"/>
            </a:rPr>
            <a:t>　しかし、現実的には充当可能な財源を全て借入金の返済等に充てられるわけではないため、引き続き財政の健全化に努めていく必要があります。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北海道中札内村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百万円の減少、その他特定目的基金が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百万円の減少となったことから、基金全体では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百万円の減少となりました。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・今後も各基金への計画的な積み立てを行っていきますが、令和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年度においても財政調整基金の取り崩しを予定しているほか、公共施設の老朽化対策、福祉施策等に係る取り崩しを予定していることなどから、基金全体では減少が見込まれます。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・ふるさと活性化基金：ふるさと活性化の費用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・公共施設等整備基金：村が設置する公共施設等の整備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・豊かな環境等創成基金：農村の豊かな自然環境及び伝統的文化資源などの維持保全等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・文化振興基金：文化振興の費用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・食と農業農村振興基金：安全で安心な食と環境にやさしい農業の振興、農業経営及び村営牧場運営の安定と農村環境の保全等</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・基金の積立額は、公共施設等整備基金への余剰金の積み立てもありましたが、ふるさと納税に係る寄附金の積み立てが前年の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百万円と減少したことからその他特定目的基金全体では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・基金の取崩額は、公共施設等整備基金で公共施設の改修工事等に係る財源として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百万円取り崩したほか、食と農業農村振興基金で農畜産物土づくり特別事業支援金の物価高騰対策などの財源として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百万円、福祉基金で高齢者支援や子育て支援施策の財源として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百万円を取り崩すなど、その他特定目的基金全体で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・積立額が取崩額を下回ったことから、前年度より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・今後もふるさと納税による寄附金や余剰金等の積立を予定していますが、公共施設の老朽化対策や福祉施策等のための基金の取り崩しにより、その他特定目的基金全体では減少する見込みです。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百万円の積み立てを行いましたが、維持補修費や人件費など経常経費の増加等により財源調整として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・今後も公共施設の老朽化対策等により、財源調整として繰り入れが必要となることが想定されますが、災害等の突発的な財政需要に対応するため、基金残高に応じて積み立てを行います。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・償還金返済のため積み立てを行ったことから、前年度より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・今後も、公債費の抑制を図るため、償還の財源として取り崩しを検討します。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北海道中札内村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3,886
3,815
292.58
6,527,612
6,136,445
243,057
2,866,575
4,302,589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公共施設の整備には多額の費用を要することから、計画的に長寿命化工事を実施しているものの、設備投資よりも減価償却費が上回っているため前年度と比べて数値が悪化している。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今後も公共施設等総合管理計画に基づく個別施設計画の策定を進め、計画的な施設改修や更新等を行う。</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xdr:cNvCxnSpPr/>
      </xdr:nvCxnSpPr>
      <xdr:spPr>
        <a:xfrm flipV="1">
          <a:off x="4760595" y="5276850"/>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4" name="有形固定資産減価償却率最小値テキスト"/>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6" name="有形固定資産減価償却率最大値テキスト"/>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1033</xdr:rowOff>
    </xdr:from>
    <xdr:ext cx="405111" cy="259045"/>
    <xdr:sp macro="" textlink="">
      <xdr:nvSpPr>
        <xdr:cNvPr id="78" name="有形固定資産減価償却率平均値テキスト"/>
        <xdr:cNvSpPr txBox="1"/>
      </xdr:nvSpPr>
      <xdr:spPr>
        <a:xfrm>
          <a:off x="4813300" y="5744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9" name="フローチャート: 判断 78"/>
        <xdr:cNvSpPr/>
      </xdr:nvSpPr>
      <xdr:spPr>
        <a:xfrm>
          <a:off x="4711700" y="58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80" name="フローチャート: 判断 79"/>
        <xdr:cNvSpPr/>
      </xdr:nvSpPr>
      <xdr:spPr>
        <a:xfrm>
          <a:off x="4000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1" name="フローチャート: 判断 80"/>
        <xdr:cNvSpPr/>
      </xdr:nvSpPr>
      <xdr:spPr>
        <a:xfrm>
          <a:off x="3238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2" name="フローチャート: 判断 81"/>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153924</xdr:rowOff>
    </xdr:from>
    <xdr:to>
      <xdr:col>23</xdr:col>
      <xdr:colOff>136525</xdr:colOff>
      <xdr:row>30</xdr:row>
      <xdr:rowOff>84074</xdr:rowOff>
    </xdr:to>
    <xdr:sp macro="" textlink="">
      <xdr:nvSpPr>
        <xdr:cNvPr id="89" name="楕円 88"/>
        <xdr:cNvSpPr/>
      </xdr:nvSpPr>
      <xdr:spPr>
        <a:xfrm>
          <a:off x="4711700" y="589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132351</xdr:rowOff>
    </xdr:from>
    <xdr:ext cx="405111" cy="259045"/>
    <xdr:sp macro="" textlink="">
      <xdr:nvSpPr>
        <xdr:cNvPr id="90" name="有形固定資産減価償却率該当値テキスト"/>
        <xdr:cNvSpPr txBox="1"/>
      </xdr:nvSpPr>
      <xdr:spPr>
        <a:xfrm>
          <a:off x="4813300" y="5875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132334</xdr:rowOff>
    </xdr:from>
    <xdr:to>
      <xdr:col>19</xdr:col>
      <xdr:colOff>187325</xdr:colOff>
      <xdr:row>30</xdr:row>
      <xdr:rowOff>62484</xdr:rowOff>
    </xdr:to>
    <xdr:sp macro="" textlink="">
      <xdr:nvSpPr>
        <xdr:cNvPr id="91" name="楕円 90"/>
        <xdr:cNvSpPr/>
      </xdr:nvSpPr>
      <xdr:spPr>
        <a:xfrm>
          <a:off x="4000500" y="587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11684</xdr:rowOff>
    </xdr:from>
    <xdr:to>
      <xdr:col>23</xdr:col>
      <xdr:colOff>85725</xdr:colOff>
      <xdr:row>30</xdr:row>
      <xdr:rowOff>33274</xdr:rowOff>
    </xdr:to>
    <xdr:cxnSp macro="">
      <xdr:nvCxnSpPr>
        <xdr:cNvPr id="92" name="直線コネクタ 91"/>
        <xdr:cNvCxnSpPr/>
      </xdr:nvCxnSpPr>
      <xdr:spPr>
        <a:xfrm>
          <a:off x="4051300" y="5926709"/>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104267</xdr:rowOff>
    </xdr:from>
    <xdr:to>
      <xdr:col>15</xdr:col>
      <xdr:colOff>187325</xdr:colOff>
      <xdr:row>30</xdr:row>
      <xdr:rowOff>34417</xdr:rowOff>
    </xdr:to>
    <xdr:sp macro="" textlink="">
      <xdr:nvSpPr>
        <xdr:cNvPr id="93" name="楕円 92"/>
        <xdr:cNvSpPr/>
      </xdr:nvSpPr>
      <xdr:spPr>
        <a:xfrm>
          <a:off x="3238500" y="584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155067</xdr:rowOff>
    </xdr:from>
    <xdr:to>
      <xdr:col>19</xdr:col>
      <xdr:colOff>136525</xdr:colOff>
      <xdr:row>30</xdr:row>
      <xdr:rowOff>11684</xdr:rowOff>
    </xdr:to>
    <xdr:cxnSp macro="">
      <xdr:nvCxnSpPr>
        <xdr:cNvPr id="94" name="直線コネクタ 93"/>
        <xdr:cNvCxnSpPr/>
      </xdr:nvCxnSpPr>
      <xdr:spPr>
        <a:xfrm>
          <a:off x="3289300" y="5898642"/>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80518</xdr:rowOff>
    </xdr:from>
    <xdr:to>
      <xdr:col>11</xdr:col>
      <xdr:colOff>187325</xdr:colOff>
      <xdr:row>30</xdr:row>
      <xdr:rowOff>10668</xdr:rowOff>
    </xdr:to>
    <xdr:sp macro="" textlink="">
      <xdr:nvSpPr>
        <xdr:cNvPr id="95" name="楕円 94"/>
        <xdr:cNvSpPr/>
      </xdr:nvSpPr>
      <xdr:spPr>
        <a:xfrm>
          <a:off x="2476500" y="582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131318</xdr:rowOff>
    </xdr:from>
    <xdr:to>
      <xdr:col>15</xdr:col>
      <xdr:colOff>136525</xdr:colOff>
      <xdr:row>29</xdr:row>
      <xdr:rowOff>155067</xdr:rowOff>
    </xdr:to>
    <xdr:cxnSp macro="">
      <xdr:nvCxnSpPr>
        <xdr:cNvPr id="96" name="直線コネクタ 95"/>
        <xdr:cNvCxnSpPr/>
      </xdr:nvCxnSpPr>
      <xdr:spPr>
        <a:xfrm>
          <a:off x="2527300" y="5874893"/>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99949</xdr:rowOff>
    </xdr:from>
    <xdr:to>
      <xdr:col>7</xdr:col>
      <xdr:colOff>187325</xdr:colOff>
      <xdr:row>30</xdr:row>
      <xdr:rowOff>30099</xdr:rowOff>
    </xdr:to>
    <xdr:sp macro="" textlink="">
      <xdr:nvSpPr>
        <xdr:cNvPr id="97" name="楕円 96"/>
        <xdr:cNvSpPr/>
      </xdr:nvSpPr>
      <xdr:spPr>
        <a:xfrm>
          <a:off x="1714500" y="58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131318</xdr:rowOff>
    </xdr:from>
    <xdr:to>
      <xdr:col>11</xdr:col>
      <xdr:colOff>136525</xdr:colOff>
      <xdr:row>29</xdr:row>
      <xdr:rowOff>150749</xdr:rowOff>
    </xdr:to>
    <xdr:cxnSp macro="">
      <xdr:nvCxnSpPr>
        <xdr:cNvPr id="98" name="直線コネクタ 97"/>
        <xdr:cNvCxnSpPr/>
      </xdr:nvCxnSpPr>
      <xdr:spPr>
        <a:xfrm flipV="1">
          <a:off x="1765300" y="5874893"/>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99" name="n_1aveValue有形固定資産減価償却率"/>
        <xdr:cNvSpPr txBox="1"/>
      </xdr:nvSpPr>
      <xdr:spPr>
        <a:xfrm>
          <a:off x="3836044" y="561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100" name="n_2aveValue有形固定資産減価償却率"/>
        <xdr:cNvSpPr txBox="1"/>
      </xdr:nvSpPr>
      <xdr:spPr>
        <a:xfrm>
          <a:off x="30867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101" name="n_3aveValue有形固定資産減価償却率"/>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102" name="n_4aveValue有形固定資産減価償却率"/>
        <xdr:cNvSpPr txBox="1"/>
      </xdr:nvSpPr>
      <xdr:spPr>
        <a:xfrm>
          <a:off x="1562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53611</xdr:rowOff>
    </xdr:from>
    <xdr:ext cx="405111" cy="259045"/>
    <xdr:sp macro="" textlink="">
      <xdr:nvSpPr>
        <xdr:cNvPr id="103" name="n_1mainValue有形固定資産減価償却率"/>
        <xdr:cNvSpPr txBox="1"/>
      </xdr:nvSpPr>
      <xdr:spPr>
        <a:xfrm>
          <a:off x="3836044" y="5968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25544</xdr:rowOff>
    </xdr:from>
    <xdr:ext cx="405111" cy="259045"/>
    <xdr:sp macro="" textlink="">
      <xdr:nvSpPr>
        <xdr:cNvPr id="104" name="n_2mainValue有形固定資産減価償却率"/>
        <xdr:cNvSpPr txBox="1"/>
      </xdr:nvSpPr>
      <xdr:spPr>
        <a:xfrm>
          <a:off x="3086744" y="5940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1795</xdr:rowOff>
    </xdr:from>
    <xdr:ext cx="405111" cy="259045"/>
    <xdr:sp macro="" textlink="">
      <xdr:nvSpPr>
        <xdr:cNvPr id="105" name="n_3mainValue有形固定資産減価償却率"/>
        <xdr:cNvSpPr txBox="1"/>
      </xdr:nvSpPr>
      <xdr:spPr>
        <a:xfrm>
          <a:off x="2324744" y="591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21226</xdr:rowOff>
    </xdr:from>
    <xdr:ext cx="405111" cy="259045"/>
    <xdr:sp macro="" textlink="">
      <xdr:nvSpPr>
        <xdr:cNvPr id="106" name="n_4mainValue有形固定資産減価償却率"/>
        <xdr:cNvSpPr txBox="1"/>
      </xdr:nvSpPr>
      <xdr:spPr>
        <a:xfrm>
          <a:off x="1562744" y="593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[ 179.4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債務償還比率は、全国、北海道、類似団体平均いずれの数値よりも低い水準となっている。</a:t>
          </a:r>
          <a:r>
            <a:rPr kumimoji="1" lang="en-US" altLang="ja-JP" sz="1100">
              <a:latin typeface="ＭＳ Ｐゴシック" panose="020B0600070205080204" pitchFamily="50" charset="-128"/>
              <a:ea typeface="ＭＳ Ｐゴシック" panose="020B0600070205080204" pitchFamily="50" charset="-128"/>
            </a:rPr>
            <a:t>R4</a:t>
          </a:r>
          <a:r>
            <a:rPr kumimoji="1" lang="ja-JP" altLang="en-US" sz="1100">
              <a:latin typeface="ＭＳ Ｐゴシック" panose="020B0600070205080204" pitchFamily="50" charset="-128"/>
              <a:ea typeface="ＭＳ Ｐゴシック" panose="020B0600070205080204" pitchFamily="50" charset="-128"/>
            </a:rPr>
            <a:t>年度と比べて数値が上昇したのは、基金積立の減少等により充当可能財源が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億円ほど減少したことが要因だと思われる。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各公共施設・設備の老朽化等への対応のため、地方債の借入や基金の取崩が想定されることから、新規事業の実施にあたっては少しでも有利な財源確保を検討するなど、健全な財政状況を維持できるよう努める。</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5" name="直線コネクタ 134"/>
        <xdr:cNvCxnSpPr/>
      </xdr:nvCxnSpPr>
      <xdr:spPr>
        <a:xfrm flipV="1">
          <a:off x="14793595" y="5312833"/>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6" name="債務償還比率最小値テキスト"/>
        <xdr:cNvSpPr txBox="1"/>
      </xdr:nvSpPr>
      <xdr:spPr>
        <a:xfrm>
          <a:off x="14846300" y="663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7" name="直線コネクタ 136"/>
        <xdr:cNvCxnSpPr/>
      </xdr:nvCxnSpPr>
      <xdr:spPr>
        <a:xfrm>
          <a:off x="14706600" y="66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35186</xdr:rowOff>
    </xdr:from>
    <xdr:ext cx="469744" cy="259045"/>
    <xdr:sp macro="" textlink="">
      <xdr:nvSpPr>
        <xdr:cNvPr id="140" name="債務償還比率平均値テキスト"/>
        <xdr:cNvSpPr txBox="1"/>
      </xdr:nvSpPr>
      <xdr:spPr>
        <a:xfrm>
          <a:off x="14846300" y="5607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41" name="フローチャート: 判断 140"/>
        <xdr:cNvSpPr/>
      </xdr:nvSpPr>
      <xdr:spPr>
        <a:xfrm>
          <a:off x="14744700" y="562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2" name="フローチャート: 判断 141"/>
        <xdr:cNvSpPr/>
      </xdr:nvSpPr>
      <xdr:spPr>
        <a:xfrm>
          <a:off x="140335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3" name="フローチャート: 判断 142"/>
        <xdr:cNvSpPr/>
      </xdr:nvSpPr>
      <xdr:spPr>
        <a:xfrm>
          <a:off x="13271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4" name="フローチャート: 判断 143"/>
        <xdr:cNvSpPr/>
      </xdr:nvSpPr>
      <xdr:spPr>
        <a:xfrm>
          <a:off x="12509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5" name="フローチャート: 判断 144"/>
        <xdr:cNvSpPr/>
      </xdr:nvSpPr>
      <xdr:spPr>
        <a:xfrm>
          <a:off x="11747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12679</xdr:rowOff>
    </xdr:from>
    <xdr:to>
      <xdr:col>76</xdr:col>
      <xdr:colOff>73025</xdr:colOff>
      <xdr:row>28</xdr:row>
      <xdr:rowOff>114279</xdr:rowOff>
    </xdr:to>
    <xdr:sp macro="" textlink="">
      <xdr:nvSpPr>
        <xdr:cNvPr id="151" name="楕円 150"/>
        <xdr:cNvSpPr/>
      </xdr:nvSpPr>
      <xdr:spPr>
        <a:xfrm>
          <a:off x="14744700" y="558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35556</xdr:rowOff>
    </xdr:from>
    <xdr:ext cx="469744" cy="259045"/>
    <xdr:sp macro="" textlink="">
      <xdr:nvSpPr>
        <xdr:cNvPr id="152" name="債務償還比率該当値テキスト"/>
        <xdr:cNvSpPr txBox="1"/>
      </xdr:nvSpPr>
      <xdr:spPr>
        <a:xfrm>
          <a:off x="14846300" y="543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94710</xdr:rowOff>
    </xdr:from>
    <xdr:to>
      <xdr:col>72</xdr:col>
      <xdr:colOff>123825</xdr:colOff>
      <xdr:row>28</xdr:row>
      <xdr:rowOff>24860</xdr:rowOff>
    </xdr:to>
    <xdr:sp macro="" textlink="">
      <xdr:nvSpPr>
        <xdr:cNvPr id="153" name="楕円 152"/>
        <xdr:cNvSpPr/>
      </xdr:nvSpPr>
      <xdr:spPr>
        <a:xfrm>
          <a:off x="14033500" y="549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145510</xdr:rowOff>
    </xdr:from>
    <xdr:to>
      <xdr:col>76</xdr:col>
      <xdr:colOff>22225</xdr:colOff>
      <xdr:row>28</xdr:row>
      <xdr:rowOff>63479</xdr:rowOff>
    </xdr:to>
    <xdr:cxnSp macro="">
      <xdr:nvCxnSpPr>
        <xdr:cNvPr id="154" name="直線コネクタ 153"/>
        <xdr:cNvCxnSpPr/>
      </xdr:nvCxnSpPr>
      <xdr:spPr>
        <a:xfrm>
          <a:off x="14084300" y="5546185"/>
          <a:ext cx="711200" cy="8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6922</xdr:rowOff>
    </xdr:from>
    <xdr:to>
      <xdr:col>68</xdr:col>
      <xdr:colOff>123825</xdr:colOff>
      <xdr:row>28</xdr:row>
      <xdr:rowOff>108522</xdr:rowOff>
    </xdr:to>
    <xdr:sp macro="" textlink="">
      <xdr:nvSpPr>
        <xdr:cNvPr id="155" name="楕円 154"/>
        <xdr:cNvSpPr/>
      </xdr:nvSpPr>
      <xdr:spPr>
        <a:xfrm>
          <a:off x="13271500" y="557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145510</xdr:rowOff>
    </xdr:from>
    <xdr:to>
      <xdr:col>72</xdr:col>
      <xdr:colOff>73025</xdr:colOff>
      <xdr:row>28</xdr:row>
      <xdr:rowOff>57722</xdr:rowOff>
    </xdr:to>
    <xdr:cxnSp macro="">
      <xdr:nvCxnSpPr>
        <xdr:cNvPr id="156" name="直線コネクタ 155"/>
        <xdr:cNvCxnSpPr/>
      </xdr:nvCxnSpPr>
      <xdr:spPr>
        <a:xfrm flipV="1">
          <a:off x="13322300" y="5546185"/>
          <a:ext cx="762000" cy="8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111273</xdr:rowOff>
    </xdr:from>
    <xdr:to>
      <xdr:col>64</xdr:col>
      <xdr:colOff>123825</xdr:colOff>
      <xdr:row>29</xdr:row>
      <xdr:rowOff>41423</xdr:rowOff>
    </xdr:to>
    <xdr:sp macro="" textlink="">
      <xdr:nvSpPr>
        <xdr:cNvPr id="157" name="楕円 156"/>
        <xdr:cNvSpPr/>
      </xdr:nvSpPr>
      <xdr:spPr>
        <a:xfrm>
          <a:off x="12509500" y="568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57722</xdr:rowOff>
    </xdr:from>
    <xdr:to>
      <xdr:col>68</xdr:col>
      <xdr:colOff>73025</xdr:colOff>
      <xdr:row>28</xdr:row>
      <xdr:rowOff>162073</xdr:rowOff>
    </xdr:to>
    <xdr:cxnSp macro="">
      <xdr:nvCxnSpPr>
        <xdr:cNvPr id="158" name="直線コネクタ 157"/>
        <xdr:cNvCxnSpPr/>
      </xdr:nvCxnSpPr>
      <xdr:spPr>
        <a:xfrm flipV="1">
          <a:off x="12560300" y="5629847"/>
          <a:ext cx="762000" cy="10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81936</xdr:rowOff>
    </xdr:from>
    <xdr:to>
      <xdr:col>60</xdr:col>
      <xdr:colOff>123825</xdr:colOff>
      <xdr:row>28</xdr:row>
      <xdr:rowOff>12086</xdr:rowOff>
    </xdr:to>
    <xdr:sp macro="" textlink="">
      <xdr:nvSpPr>
        <xdr:cNvPr id="159" name="楕円 158"/>
        <xdr:cNvSpPr/>
      </xdr:nvSpPr>
      <xdr:spPr>
        <a:xfrm>
          <a:off x="11747500" y="548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132736</xdr:rowOff>
    </xdr:from>
    <xdr:to>
      <xdr:col>64</xdr:col>
      <xdr:colOff>73025</xdr:colOff>
      <xdr:row>28</xdr:row>
      <xdr:rowOff>162073</xdr:rowOff>
    </xdr:to>
    <xdr:cxnSp macro="">
      <xdr:nvCxnSpPr>
        <xdr:cNvPr id="160" name="直線コネクタ 159"/>
        <xdr:cNvCxnSpPr/>
      </xdr:nvCxnSpPr>
      <xdr:spPr>
        <a:xfrm>
          <a:off x="11798300" y="5533411"/>
          <a:ext cx="762000" cy="20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142649</xdr:rowOff>
    </xdr:from>
    <xdr:ext cx="469744" cy="259045"/>
    <xdr:sp macro="" textlink="">
      <xdr:nvSpPr>
        <xdr:cNvPr id="161" name="n_1aveValue債務償還比率"/>
        <xdr:cNvSpPr txBox="1"/>
      </xdr:nvSpPr>
      <xdr:spPr>
        <a:xfrm>
          <a:off x="13836727" y="571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163879</xdr:rowOff>
    </xdr:from>
    <xdr:ext cx="469744" cy="259045"/>
    <xdr:sp macro="" textlink="">
      <xdr:nvSpPr>
        <xdr:cNvPr id="162" name="n_2aveValue債務償還比率"/>
        <xdr:cNvSpPr txBox="1"/>
      </xdr:nvSpPr>
      <xdr:spPr>
        <a:xfrm>
          <a:off x="13087427" y="573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132944</xdr:rowOff>
    </xdr:from>
    <xdr:ext cx="469744" cy="259045"/>
    <xdr:sp macro="" textlink="">
      <xdr:nvSpPr>
        <xdr:cNvPr id="163" name="n_3aveValue債務償還比率"/>
        <xdr:cNvSpPr txBox="1"/>
      </xdr:nvSpPr>
      <xdr:spPr>
        <a:xfrm>
          <a:off x="12325427" y="58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143739</xdr:rowOff>
    </xdr:from>
    <xdr:ext cx="469744" cy="259045"/>
    <xdr:sp macro="" textlink="">
      <xdr:nvSpPr>
        <xdr:cNvPr id="164" name="n_4aveValue債務償還比率"/>
        <xdr:cNvSpPr txBox="1"/>
      </xdr:nvSpPr>
      <xdr:spPr>
        <a:xfrm>
          <a:off x="11563427" y="588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41387</xdr:rowOff>
    </xdr:from>
    <xdr:ext cx="469744" cy="259045"/>
    <xdr:sp macro="" textlink="">
      <xdr:nvSpPr>
        <xdr:cNvPr id="165" name="n_1mainValue債務償還比率"/>
        <xdr:cNvSpPr txBox="1"/>
      </xdr:nvSpPr>
      <xdr:spPr>
        <a:xfrm>
          <a:off x="13836727" y="52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125049</xdr:rowOff>
    </xdr:from>
    <xdr:ext cx="469744" cy="259045"/>
    <xdr:sp macro="" textlink="">
      <xdr:nvSpPr>
        <xdr:cNvPr id="166" name="n_2mainValue債務償還比率"/>
        <xdr:cNvSpPr txBox="1"/>
      </xdr:nvSpPr>
      <xdr:spPr>
        <a:xfrm>
          <a:off x="13087427" y="5354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57950</xdr:rowOff>
    </xdr:from>
    <xdr:ext cx="469744" cy="259045"/>
    <xdr:sp macro="" textlink="">
      <xdr:nvSpPr>
        <xdr:cNvPr id="167" name="n_3mainValue債務償還比率"/>
        <xdr:cNvSpPr txBox="1"/>
      </xdr:nvSpPr>
      <xdr:spPr>
        <a:xfrm>
          <a:off x="12325427" y="5458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28613</xdr:rowOff>
    </xdr:from>
    <xdr:ext cx="469744" cy="259045"/>
    <xdr:sp macro="" textlink="">
      <xdr:nvSpPr>
        <xdr:cNvPr id="168" name="n_4mainValue債務償還比率"/>
        <xdr:cNvSpPr txBox="1"/>
      </xdr:nvSpPr>
      <xdr:spPr>
        <a:xfrm>
          <a:off x="11563427" y="525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北海道中札内村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3,886
3,815
292.58
6,527,612
6,136,445
243,057
2,866,575
4,302,589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93997</xdr:rowOff>
    </xdr:from>
    <xdr:ext cx="405111" cy="259045"/>
    <xdr:sp macro="" textlink="">
      <xdr:nvSpPr>
        <xdr:cNvPr id="63" name="【道路】&#10;有形固定資産減価償却率平均値テキスト"/>
        <xdr:cNvSpPr txBox="1"/>
      </xdr:nvSpPr>
      <xdr:spPr>
        <a:xfrm>
          <a:off x="4673600" y="6609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66222</xdr:rowOff>
    </xdr:from>
    <xdr:to>
      <xdr:col>24</xdr:col>
      <xdr:colOff>114300</xdr:colOff>
      <xdr:row>40</xdr:row>
      <xdr:rowOff>167822</xdr:rowOff>
    </xdr:to>
    <xdr:sp macro="" textlink="">
      <xdr:nvSpPr>
        <xdr:cNvPr id="74" name="楕円 73"/>
        <xdr:cNvSpPr/>
      </xdr:nvSpPr>
      <xdr:spPr>
        <a:xfrm>
          <a:off x="4584700" y="692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44649</xdr:rowOff>
    </xdr:from>
    <xdr:ext cx="405111" cy="259045"/>
    <xdr:sp macro="" textlink="">
      <xdr:nvSpPr>
        <xdr:cNvPr id="75" name="【道路】&#10;有形固定資産減価償却率該当値テキスト"/>
        <xdr:cNvSpPr txBox="1"/>
      </xdr:nvSpPr>
      <xdr:spPr>
        <a:xfrm>
          <a:off x="4673600" y="690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33565</xdr:rowOff>
    </xdr:from>
    <xdr:to>
      <xdr:col>20</xdr:col>
      <xdr:colOff>38100</xdr:colOff>
      <xdr:row>40</xdr:row>
      <xdr:rowOff>135165</xdr:rowOff>
    </xdr:to>
    <xdr:sp macro="" textlink="">
      <xdr:nvSpPr>
        <xdr:cNvPr id="76" name="楕円 75"/>
        <xdr:cNvSpPr/>
      </xdr:nvSpPr>
      <xdr:spPr>
        <a:xfrm>
          <a:off x="3746500" y="68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84365</xdr:rowOff>
    </xdr:from>
    <xdr:to>
      <xdr:col>24</xdr:col>
      <xdr:colOff>63500</xdr:colOff>
      <xdr:row>40</xdr:row>
      <xdr:rowOff>117022</xdr:rowOff>
    </xdr:to>
    <xdr:cxnSp macro="">
      <xdr:nvCxnSpPr>
        <xdr:cNvPr id="77" name="直線コネクタ 76"/>
        <xdr:cNvCxnSpPr/>
      </xdr:nvCxnSpPr>
      <xdr:spPr>
        <a:xfrm>
          <a:off x="3797300" y="694236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907</xdr:rowOff>
    </xdr:from>
    <xdr:to>
      <xdr:col>15</xdr:col>
      <xdr:colOff>101600</xdr:colOff>
      <xdr:row>40</xdr:row>
      <xdr:rowOff>102507</xdr:rowOff>
    </xdr:to>
    <xdr:sp macro="" textlink="">
      <xdr:nvSpPr>
        <xdr:cNvPr id="78" name="楕円 77"/>
        <xdr:cNvSpPr/>
      </xdr:nvSpPr>
      <xdr:spPr>
        <a:xfrm>
          <a:off x="2857500" y="68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51707</xdr:rowOff>
    </xdr:from>
    <xdr:to>
      <xdr:col>19</xdr:col>
      <xdr:colOff>177800</xdr:colOff>
      <xdr:row>40</xdr:row>
      <xdr:rowOff>84365</xdr:rowOff>
    </xdr:to>
    <xdr:cxnSp macro="">
      <xdr:nvCxnSpPr>
        <xdr:cNvPr id="79" name="直線コネクタ 78"/>
        <xdr:cNvCxnSpPr/>
      </xdr:nvCxnSpPr>
      <xdr:spPr>
        <a:xfrm>
          <a:off x="2908300" y="690970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144599</xdr:rowOff>
    </xdr:from>
    <xdr:to>
      <xdr:col>10</xdr:col>
      <xdr:colOff>165100</xdr:colOff>
      <xdr:row>40</xdr:row>
      <xdr:rowOff>74749</xdr:rowOff>
    </xdr:to>
    <xdr:sp macro="" textlink="">
      <xdr:nvSpPr>
        <xdr:cNvPr id="80" name="楕円 79"/>
        <xdr:cNvSpPr/>
      </xdr:nvSpPr>
      <xdr:spPr>
        <a:xfrm>
          <a:off x="1968500" y="683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23949</xdr:rowOff>
    </xdr:from>
    <xdr:to>
      <xdr:col>15</xdr:col>
      <xdr:colOff>50800</xdr:colOff>
      <xdr:row>40</xdr:row>
      <xdr:rowOff>51707</xdr:rowOff>
    </xdr:to>
    <xdr:cxnSp macro="">
      <xdr:nvCxnSpPr>
        <xdr:cNvPr id="81" name="直線コネクタ 80"/>
        <xdr:cNvCxnSpPr/>
      </xdr:nvCxnSpPr>
      <xdr:spPr>
        <a:xfrm>
          <a:off x="2019300" y="688194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123372</xdr:rowOff>
    </xdr:from>
    <xdr:to>
      <xdr:col>6</xdr:col>
      <xdr:colOff>38100</xdr:colOff>
      <xdr:row>40</xdr:row>
      <xdr:rowOff>53522</xdr:rowOff>
    </xdr:to>
    <xdr:sp macro="" textlink="">
      <xdr:nvSpPr>
        <xdr:cNvPr id="82" name="楕円 81"/>
        <xdr:cNvSpPr/>
      </xdr:nvSpPr>
      <xdr:spPr>
        <a:xfrm>
          <a:off x="1079500" y="680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2722</xdr:rowOff>
    </xdr:from>
    <xdr:to>
      <xdr:col>10</xdr:col>
      <xdr:colOff>114300</xdr:colOff>
      <xdr:row>40</xdr:row>
      <xdr:rowOff>23949</xdr:rowOff>
    </xdr:to>
    <xdr:cxnSp macro="">
      <xdr:nvCxnSpPr>
        <xdr:cNvPr id="83" name="直線コネクタ 82"/>
        <xdr:cNvCxnSpPr/>
      </xdr:nvCxnSpPr>
      <xdr:spPr>
        <a:xfrm>
          <a:off x="1130300" y="686072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84" name="n_1aveValue【道路】&#10;有形固定資産減価償却率"/>
        <xdr:cNvSpPr txBox="1"/>
      </xdr:nvSpPr>
      <xdr:spPr>
        <a:xfrm>
          <a:off x="3582044" y="647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5" name="n_2aveValue【道路】&#10;有形固定資産減価償却率"/>
        <xdr:cNvSpPr txBox="1"/>
      </xdr:nvSpPr>
      <xdr:spPr>
        <a:xfrm>
          <a:off x="2705744" y="64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6" name="n_3aveValue【道路】&#10;有形固定資産減価償却率"/>
        <xdr:cNvSpPr txBox="1"/>
      </xdr:nvSpPr>
      <xdr:spPr>
        <a:xfrm>
          <a:off x="1816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63517</xdr:rowOff>
    </xdr:from>
    <xdr:ext cx="405111" cy="259045"/>
    <xdr:sp macro="" textlink="">
      <xdr:nvSpPr>
        <xdr:cNvPr id="87" name="n_4aveValue【道路】&#10;有形固定資産減価償却率"/>
        <xdr:cNvSpPr txBox="1"/>
      </xdr:nvSpPr>
      <xdr:spPr>
        <a:xfrm>
          <a:off x="927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126292</xdr:rowOff>
    </xdr:from>
    <xdr:ext cx="405111" cy="259045"/>
    <xdr:sp macro="" textlink="">
      <xdr:nvSpPr>
        <xdr:cNvPr id="88" name="n_1mainValue【道路】&#10;有形固定資産減価償却率"/>
        <xdr:cNvSpPr txBox="1"/>
      </xdr:nvSpPr>
      <xdr:spPr>
        <a:xfrm>
          <a:off x="3582044" y="698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93634</xdr:rowOff>
    </xdr:from>
    <xdr:ext cx="405111" cy="259045"/>
    <xdr:sp macro="" textlink="">
      <xdr:nvSpPr>
        <xdr:cNvPr id="89" name="n_2mainValue【道路】&#10;有形固定資産減価償却率"/>
        <xdr:cNvSpPr txBox="1"/>
      </xdr:nvSpPr>
      <xdr:spPr>
        <a:xfrm>
          <a:off x="2705744" y="695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65876</xdr:rowOff>
    </xdr:from>
    <xdr:ext cx="405111" cy="259045"/>
    <xdr:sp macro="" textlink="">
      <xdr:nvSpPr>
        <xdr:cNvPr id="90" name="n_3mainValue【道路】&#10;有形固定資産減価償却率"/>
        <xdr:cNvSpPr txBox="1"/>
      </xdr:nvSpPr>
      <xdr:spPr>
        <a:xfrm>
          <a:off x="1816744" y="692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44649</xdr:rowOff>
    </xdr:from>
    <xdr:ext cx="405111" cy="259045"/>
    <xdr:sp macro="" textlink="">
      <xdr:nvSpPr>
        <xdr:cNvPr id="91" name="n_4mainValue【道路】&#10;有形固定資産減価償却率"/>
        <xdr:cNvSpPr txBox="1"/>
      </xdr:nvSpPr>
      <xdr:spPr>
        <a:xfrm>
          <a:off x="927744" y="690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xdr:cNvSpPr txBox="1"/>
      </xdr:nvSpPr>
      <xdr:spPr>
        <a:xfrm>
          <a:off x="10515600" y="687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5200</xdr:rowOff>
    </xdr:from>
    <xdr:to>
      <xdr:col>55</xdr:col>
      <xdr:colOff>50800</xdr:colOff>
      <xdr:row>41</xdr:row>
      <xdr:rowOff>106800</xdr:rowOff>
    </xdr:to>
    <xdr:sp macro="" textlink="">
      <xdr:nvSpPr>
        <xdr:cNvPr id="131" name="楕円 130"/>
        <xdr:cNvSpPr/>
      </xdr:nvSpPr>
      <xdr:spPr>
        <a:xfrm>
          <a:off x="10426700" y="703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155077</xdr:rowOff>
    </xdr:from>
    <xdr:ext cx="534377" cy="259045"/>
    <xdr:sp macro="" textlink="">
      <xdr:nvSpPr>
        <xdr:cNvPr id="132" name="【道路】&#10;一人当たり延長該当値テキスト"/>
        <xdr:cNvSpPr txBox="1"/>
      </xdr:nvSpPr>
      <xdr:spPr>
        <a:xfrm>
          <a:off x="10515600" y="701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5828</xdr:rowOff>
    </xdr:from>
    <xdr:to>
      <xdr:col>50</xdr:col>
      <xdr:colOff>165100</xdr:colOff>
      <xdr:row>41</xdr:row>
      <xdr:rowOff>107428</xdr:rowOff>
    </xdr:to>
    <xdr:sp macro="" textlink="">
      <xdr:nvSpPr>
        <xdr:cNvPr id="133" name="楕円 132"/>
        <xdr:cNvSpPr/>
      </xdr:nvSpPr>
      <xdr:spPr>
        <a:xfrm>
          <a:off x="9588500" y="703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56000</xdr:rowOff>
    </xdr:from>
    <xdr:to>
      <xdr:col>55</xdr:col>
      <xdr:colOff>0</xdr:colOff>
      <xdr:row>41</xdr:row>
      <xdr:rowOff>56628</xdr:rowOff>
    </xdr:to>
    <xdr:cxnSp macro="">
      <xdr:nvCxnSpPr>
        <xdr:cNvPr id="134" name="直線コネクタ 133"/>
        <xdr:cNvCxnSpPr/>
      </xdr:nvCxnSpPr>
      <xdr:spPr>
        <a:xfrm flipV="1">
          <a:off x="9639300" y="7085450"/>
          <a:ext cx="8382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6259</xdr:rowOff>
    </xdr:from>
    <xdr:to>
      <xdr:col>46</xdr:col>
      <xdr:colOff>38100</xdr:colOff>
      <xdr:row>41</xdr:row>
      <xdr:rowOff>107859</xdr:rowOff>
    </xdr:to>
    <xdr:sp macro="" textlink="">
      <xdr:nvSpPr>
        <xdr:cNvPr id="135" name="楕円 134"/>
        <xdr:cNvSpPr/>
      </xdr:nvSpPr>
      <xdr:spPr>
        <a:xfrm>
          <a:off x="8699500" y="703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56628</xdr:rowOff>
    </xdr:from>
    <xdr:to>
      <xdr:col>50</xdr:col>
      <xdr:colOff>114300</xdr:colOff>
      <xdr:row>41</xdr:row>
      <xdr:rowOff>57059</xdr:rowOff>
    </xdr:to>
    <xdr:cxnSp macro="">
      <xdr:nvCxnSpPr>
        <xdr:cNvPr id="136" name="直線コネクタ 135"/>
        <xdr:cNvCxnSpPr/>
      </xdr:nvCxnSpPr>
      <xdr:spPr>
        <a:xfrm flipV="1">
          <a:off x="8750300" y="7086078"/>
          <a:ext cx="889000" cy="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6609</xdr:rowOff>
    </xdr:from>
    <xdr:to>
      <xdr:col>41</xdr:col>
      <xdr:colOff>101600</xdr:colOff>
      <xdr:row>41</xdr:row>
      <xdr:rowOff>108209</xdr:rowOff>
    </xdr:to>
    <xdr:sp macro="" textlink="">
      <xdr:nvSpPr>
        <xdr:cNvPr id="137" name="楕円 136"/>
        <xdr:cNvSpPr/>
      </xdr:nvSpPr>
      <xdr:spPr>
        <a:xfrm>
          <a:off x="7810500" y="703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57059</xdr:rowOff>
    </xdr:from>
    <xdr:to>
      <xdr:col>45</xdr:col>
      <xdr:colOff>177800</xdr:colOff>
      <xdr:row>41</xdr:row>
      <xdr:rowOff>57409</xdr:rowOff>
    </xdr:to>
    <xdr:cxnSp macro="">
      <xdr:nvCxnSpPr>
        <xdr:cNvPr id="138" name="直線コネクタ 137"/>
        <xdr:cNvCxnSpPr/>
      </xdr:nvCxnSpPr>
      <xdr:spPr>
        <a:xfrm flipV="1">
          <a:off x="7861300" y="7086509"/>
          <a:ext cx="889000" cy="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6426</xdr:rowOff>
    </xdr:from>
    <xdr:to>
      <xdr:col>36</xdr:col>
      <xdr:colOff>165100</xdr:colOff>
      <xdr:row>41</xdr:row>
      <xdr:rowOff>108026</xdr:rowOff>
    </xdr:to>
    <xdr:sp macro="" textlink="">
      <xdr:nvSpPr>
        <xdr:cNvPr id="139" name="楕円 138"/>
        <xdr:cNvSpPr/>
      </xdr:nvSpPr>
      <xdr:spPr>
        <a:xfrm>
          <a:off x="6921500" y="703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57226</xdr:rowOff>
    </xdr:from>
    <xdr:to>
      <xdr:col>41</xdr:col>
      <xdr:colOff>50800</xdr:colOff>
      <xdr:row>41</xdr:row>
      <xdr:rowOff>57409</xdr:rowOff>
    </xdr:to>
    <xdr:cxnSp macro="">
      <xdr:nvCxnSpPr>
        <xdr:cNvPr id="140" name="直線コネクタ 139"/>
        <xdr:cNvCxnSpPr/>
      </xdr:nvCxnSpPr>
      <xdr:spPr>
        <a:xfrm>
          <a:off x="6972300" y="7086676"/>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xdr:cNvSpPr txBox="1"/>
      </xdr:nvSpPr>
      <xdr:spPr>
        <a:xfrm>
          <a:off x="9359411" y="67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xdr:cNvSpPr txBox="1"/>
      </xdr:nvSpPr>
      <xdr:spPr>
        <a:xfrm>
          <a:off x="8483111" y="67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xdr:cNvSpPr txBox="1"/>
      </xdr:nvSpPr>
      <xdr:spPr>
        <a:xfrm>
          <a:off x="7594111" y="67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44" name="n_4aveValue【道路】&#10;一人当たり延長"/>
        <xdr:cNvSpPr txBox="1"/>
      </xdr:nvSpPr>
      <xdr:spPr>
        <a:xfrm>
          <a:off x="6705111" y="68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98555</xdr:rowOff>
    </xdr:from>
    <xdr:ext cx="534377" cy="259045"/>
    <xdr:sp macro="" textlink="">
      <xdr:nvSpPr>
        <xdr:cNvPr id="145" name="n_1mainValue【道路】&#10;一人当たり延長"/>
        <xdr:cNvSpPr txBox="1"/>
      </xdr:nvSpPr>
      <xdr:spPr>
        <a:xfrm>
          <a:off x="9359411" y="712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98986</xdr:rowOff>
    </xdr:from>
    <xdr:ext cx="534377" cy="259045"/>
    <xdr:sp macro="" textlink="">
      <xdr:nvSpPr>
        <xdr:cNvPr id="146" name="n_2mainValue【道路】&#10;一人当たり延長"/>
        <xdr:cNvSpPr txBox="1"/>
      </xdr:nvSpPr>
      <xdr:spPr>
        <a:xfrm>
          <a:off x="8483111" y="712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99336</xdr:rowOff>
    </xdr:from>
    <xdr:ext cx="534377" cy="259045"/>
    <xdr:sp macro="" textlink="">
      <xdr:nvSpPr>
        <xdr:cNvPr id="147" name="n_3mainValue【道路】&#10;一人当たり延長"/>
        <xdr:cNvSpPr txBox="1"/>
      </xdr:nvSpPr>
      <xdr:spPr>
        <a:xfrm>
          <a:off x="7594111" y="712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99153</xdr:rowOff>
    </xdr:from>
    <xdr:ext cx="534377" cy="259045"/>
    <xdr:sp macro="" textlink="">
      <xdr:nvSpPr>
        <xdr:cNvPr id="148" name="n_4mainValue【道路】&#10;一人当たり延長"/>
        <xdr:cNvSpPr txBox="1"/>
      </xdr:nvSpPr>
      <xdr:spPr>
        <a:xfrm>
          <a:off x="6705111" y="712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9" name="【橋りょう・トンネル】&#10;有形固定資産減価償却率平均値テキスト"/>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90" name="楕円 189"/>
        <xdr:cNvSpPr/>
      </xdr:nvSpPr>
      <xdr:spPr>
        <a:xfrm>
          <a:off x="45847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149696</xdr:rowOff>
    </xdr:from>
    <xdr:ext cx="405111" cy="259045"/>
    <xdr:sp macro="" textlink="">
      <xdr:nvSpPr>
        <xdr:cNvPr id="191" name="【橋りょう・トンネル】&#10;有形固定資産減価償却率該当値テキスト"/>
        <xdr:cNvSpPr txBox="1"/>
      </xdr:nvSpPr>
      <xdr:spPr>
        <a:xfrm>
          <a:off x="4673600"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145143</xdr:rowOff>
    </xdr:from>
    <xdr:to>
      <xdr:col>20</xdr:col>
      <xdr:colOff>38100</xdr:colOff>
      <xdr:row>61</xdr:row>
      <xdr:rowOff>75293</xdr:rowOff>
    </xdr:to>
    <xdr:sp macro="" textlink="">
      <xdr:nvSpPr>
        <xdr:cNvPr id="192" name="楕円 191"/>
        <xdr:cNvSpPr/>
      </xdr:nvSpPr>
      <xdr:spPr>
        <a:xfrm>
          <a:off x="3746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24493</xdr:rowOff>
    </xdr:from>
    <xdr:to>
      <xdr:col>24</xdr:col>
      <xdr:colOff>63500</xdr:colOff>
      <xdr:row>61</xdr:row>
      <xdr:rowOff>50619</xdr:rowOff>
    </xdr:to>
    <xdr:cxnSp macro="">
      <xdr:nvCxnSpPr>
        <xdr:cNvPr id="193" name="直線コネクタ 192"/>
        <xdr:cNvCxnSpPr/>
      </xdr:nvCxnSpPr>
      <xdr:spPr>
        <a:xfrm>
          <a:off x="3797300" y="1048294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120650</xdr:rowOff>
    </xdr:from>
    <xdr:to>
      <xdr:col>15</xdr:col>
      <xdr:colOff>101600</xdr:colOff>
      <xdr:row>61</xdr:row>
      <xdr:rowOff>50800</xdr:rowOff>
    </xdr:to>
    <xdr:sp macro="" textlink="">
      <xdr:nvSpPr>
        <xdr:cNvPr id="194" name="楕円 193"/>
        <xdr:cNvSpPr/>
      </xdr:nvSpPr>
      <xdr:spPr>
        <a:xfrm>
          <a:off x="2857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0</xdr:rowOff>
    </xdr:from>
    <xdr:to>
      <xdr:col>19</xdr:col>
      <xdr:colOff>177800</xdr:colOff>
      <xdr:row>61</xdr:row>
      <xdr:rowOff>24493</xdr:rowOff>
    </xdr:to>
    <xdr:cxnSp macro="">
      <xdr:nvCxnSpPr>
        <xdr:cNvPr id="195" name="直線コネクタ 194"/>
        <xdr:cNvCxnSpPr/>
      </xdr:nvCxnSpPr>
      <xdr:spPr>
        <a:xfrm>
          <a:off x="2908300" y="1045845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96157</xdr:rowOff>
    </xdr:from>
    <xdr:to>
      <xdr:col>10</xdr:col>
      <xdr:colOff>165100</xdr:colOff>
      <xdr:row>61</xdr:row>
      <xdr:rowOff>26307</xdr:rowOff>
    </xdr:to>
    <xdr:sp macro="" textlink="">
      <xdr:nvSpPr>
        <xdr:cNvPr id="196" name="楕円 195"/>
        <xdr:cNvSpPr/>
      </xdr:nvSpPr>
      <xdr:spPr>
        <a:xfrm>
          <a:off x="19685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146957</xdr:rowOff>
    </xdr:from>
    <xdr:to>
      <xdr:col>15</xdr:col>
      <xdr:colOff>50800</xdr:colOff>
      <xdr:row>61</xdr:row>
      <xdr:rowOff>0</xdr:rowOff>
    </xdr:to>
    <xdr:cxnSp macro="">
      <xdr:nvCxnSpPr>
        <xdr:cNvPr id="197" name="直線コネクタ 196"/>
        <xdr:cNvCxnSpPr/>
      </xdr:nvCxnSpPr>
      <xdr:spPr>
        <a:xfrm>
          <a:off x="2019300" y="1043395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73297</xdr:rowOff>
    </xdr:from>
    <xdr:to>
      <xdr:col>6</xdr:col>
      <xdr:colOff>38100</xdr:colOff>
      <xdr:row>61</xdr:row>
      <xdr:rowOff>3447</xdr:rowOff>
    </xdr:to>
    <xdr:sp macro="" textlink="">
      <xdr:nvSpPr>
        <xdr:cNvPr id="198" name="楕円 197"/>
        <xdr:cNvSpPr/>
      </xdr:nvSpPr>
      <xdr:spPr>
        <a:xfrm>
          <a:off x="1079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124097</xdr:rowOff>
    </xdr:from>
    <xdr:to>
      <xdr:col>10</xdr:col>
      <xdr:colOff>114300</xdr:colOff>
      <xdr:row>60</xdr:row>
      <xdr:rowOff>146957</xdr:rowOff>
    </xdr:to>
    <xdr:cxnSp macro="">
      <xdr:nvCxnSpPr>
        <xdr:cNvPr id="199" name="直線コネクタ 198"/>
        <xdr:cNvCxnSpPr/>
      </xdr:nvCxnSpPr>
      <xdr:spPr>
        <a:xfrm>
          <a:off x="1130300" y="1041109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200" name="n_1aveValue【橋りょう・トンネル】&#10;有形固定資産減価償却率"/>
        <xdr:cNvSpPr txBox="1"/>
      </xdr:nvSpPr>
      <xdr:spPr>
        <a:xfrm>
          <a:off x="3582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1" name="n_2aveValue【橋りょう・トンネル】&#10;有形固定資産減価償却率"/>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2" name="n_3aveValue【橋りょう・トンネル】&#10;有形固定資産減価償却率"/>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203" name="n_4aveValue【橋りょう・トンネル】&#10;有形固定資産減価償却率"/>
        <xdr:cNvSpPr txBox="1"/>
      </xdr:nvSpPr>
      <xdr:spPr>
        <a:xfrm>
          <a:off x="927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66420</xdr:rowOff>
    </xdr:from>
    <xdr:ext cx="405111" cy="259045"/>
    <xdr:sp macro="" textlink="">
      <xdr:nvSpPr>
        <xdr:cNvPr id="204" name="n_1mainValue【橋りょう・トンネル】&#10;有形固定資産減価償却率"/>
        <xdr:cNvSpPr txBox="1"/>
      </xdr:nvSpPr>
      <xdr:spPr>
        <a:xfrm>
          <a:off x="35820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205" name="n_2mainValue【橋りょう・トンネル】&#10;有形固定資産減価償却率"/>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42834</xdr:rowOff>
    </xdr:from>
    <xdr:ext cx="405111" cy="259045"/>
    <xdr:sp macro="" textlink="">
      <xdr:nvSpPr>
        <xdr:cNvPr id="206" name="n_3mainValue【橋りょう・トンネル】&#10;有形固定資産減価償却率"/>
        <xdr:cNvSpPr txBox="1"/>
      </xdr:nvSpPr>
      <xdr:spPr>
        <a:xfrm>
          <a:off x="1816744" y="101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19974</xdr:rowOff>
    </xdr:from>
    <xdr:ext cx="405111" cy="259045"/>
    <xdr:sp macro="" textlink="">
      <xdr:nvSpPr>
        <xdr:cNvPr id="207" name="n_4mainValue【橋りょう・トンネル】&#10;有形固定資産減価償却率"/>
        <xdr:cNvSpPr txBox="1"/>
      </xdr:nvSpPr>
      <xdr:spPr>
        <a:xfrm>
          <a:off x="927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34" name="【橋りょう・トンネル】&#10;一人当たり有形固定資産（償却資産）額平均値テキスト"/>
        <xdr:cNvSpPr txBox="1"/>
      </xdr:nvSpPr>
      <xdr:spPr>
        <a:xfrm>
          <a:off x="10515600" y="10491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xdr:cNvSpPr/>
      </xdr:nvSpPr>
      <xdr:spPr>
        <a:xfrm>
          <a:off x="6921500" y="1063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21745</xdr:rowOff>
    </xdr:from>
    <xdr:to>
      <xdr:col>55</xdr:col>
      <xdr:colOff>50800</xdr:colOff>
      <xdr:row>62</xdr:row>
      <xdr:rowOff>123345</xdr:rowOff>
    </xdr:to>
    <xdr:sp macro="" textlink="">
      <xdr:nvSpPr>
        <xdr:cNvPr id="245" name="楕円 244"/>
        <xdr:cNvSpPr/>
      </xdr:nvSpPr>
      <xdr:spPr>
        <a:xfrm>
          <a:off x="10426700" y="1065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172</xdr:rowOff>
    </xdr:from>
    <xdr:ext cx="690189" cy="259045"/>
    <xdr:sp macro="" textlink="">
      <xdr:nvSpPr>
        <xdr:cNvPr id="246" name="【橋りょう・トンネル】&#10;一人当たり有形固定資産（償却資産）額該当値テキスト"/>
        <xdr:cNvSpPr txBox="1"/>
      </xdr:nvSpPr>
      <xdr:spPr>
        <a:xfrm>
          <a:off x="10515600" y="106300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23311</xdr:rowOff>
    </xdr:from>
    <xdr:to>
      <xdr:col>50</xdr:col>
      <xdr:colOff>165100</xdr:colOff>
      <xdr:row>62</xdr:row>
      <xdr:rowOff>124911</xdr:rowOff>
    </xdr:to>
    <xdr:sp macro="" textlink="">
      <xdr:nvSpPr>
        <xdr:cNvPr id="247" name="楕円 246"/>
        <xdr:cNvSpPr/>
      </xdr:nvSpPr>
      <xdr:spPr>
        <a:xfrm>
          <a:off x="9588500" y="1065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72545</xdr:rowOff>
    </xdr:from>
    <xdr:to>
      <xdr:col>55</xdr:col>
      <xdr:colOff>0</xdr:colOff>
      <xdr:row>62</xdr:row>
      <xdr:rowOff>74111</xdr:rowOff>
    </xdr:to>
    <xdr:cxnSp macro="">
      <xdr:nvCxnSpPr>
        <xdr:cNvPr id="248" name="直線コネクタ 247"/>
        <xdr:cNvCxnSpPr/>
      </xdr:nvCxnSpPr>
      <xdr:spPr>
        <a:xfrm flipV="1">
          <a:off x="9639300" y="10702445"/>
          <a:ext cx="838200" cy="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24664</xdr:rowOff>
    </xdr:from>
    <xdr:to>
      <xdr:col>46</xdr:col>
      <xdr:colOff>38100</xdr:colOff>
      <xdr:row>62</xdr:row>
      <xdr:rowOff>126264</xdr:rowOff>
    </xdr:to>
    <xdr:sp macro="" textlink="">
      <xdr:nvSpPr>
        <xdr:cNvPr id="249" name="楕円 248"/>
        <xdr:cNvSpPr/>
      </xdr:nvSpPr>
      <xdr:spPr>
        <a:xfrm>
          <a:off x="8699500" y="1065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74111</xdr:rowOff>
    </xdr:from>
    <xdr:to>
      <xdr:col>50</xdr:col>
      <xdr:colOff>114300</xdr:colOff>
      <xdr:row>62</xdr:row>
      <xdr:rowOff>75464</xdr:rowOff>
    </xdr:to>
    <xdr:cxnSp macro="">
      <xdr:nvCxnSpPr>
        <xdr:cNvPr id="250" name="直線コネクタ 249"/>
        <xdr:cNvCxnSpPr/>
      </xdr:nvCxnSpPr>
      <xdr:spPr>
        <a:xfrm flipV="1">
          <a:off x="8750300" y="10704011"/>
          <a:ext cx="889000"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26125</xdr:rowOff>
    </xdr:from>
    <xdr:to>
      <xdr:col>41</xdr:col>
      <xdr:colOff>101600</xdr:colOff>
      <xdr:row>62</xdr:row>
      <xdr:rowOff>127725</xdr:rowOff>
    </xdr:to>
    <xdr:sp macro="" textlink="">
      <xdr:nvSpPr>
        <xdr:cNvPr id="251" name="楕円 250"/>
        <xdr:cNvSpPr/>
      </xdr:nvSpPr>
      <xdr:spPr>
        <a:xfrm>
          <a:off x="7810500" y="1065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75464</xdr:rowOff>
    </xdr:from>
    <xdr:to>
      <xdr:col>45</xdr:col>
      <xdr:colOff>177800</xdr:colOff>
      <xdr:row>62</xdr:row>
      <xdr:rowOff>76925</xdr:rowOff>
    </xdr:to>
    <xdr:cxnSp macro="">
      <xdr:nvCxnSpPr>
        <xdr:cNvPr id="252" name="直線コネクタ 251"/>
        <xdr:cNvCxnSpPr/>
      </xdr:nvCxnSpPr>
      <xdr:spPr>
        <a:xfrm flipV="1">
          <a:off x="7861300" y="10705364"/>
          <a:ext cx="889000" cy="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27199</xdr:rowOff>
    </xdr:from>
    <xdr:to>
      <xdr:col>36</xdr:col>
      <xdr:colOff>165100</xdr:colOff>
      <xdr:row>62</xdr:row>
      <xdr:rowOff>128799</xdr:rowOff>
    </xdr:to>
    <xdr:sp macro="" textlink="">
      <xdr:nvSpPr>
        <xdr:cNvPr id="253" name="楕円 252"/>
        <xdr:cNvSpPr/>
      </xdr:nvSpPr>
      <xdr:spPr>
        <a:xfrm>
          <a:off x="6921500" y="1065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76925</xdr:rowOff>
    </xdr:from>
    <xdr:to>
      <xdr:col>41</xdr:col>
      <xdr:colOff>50800</xdr:colOff>
      <xdr:row>62</xdr:row>
      <xdr:rowOff>77999</xdr:rowOff>
    </xdr:to>
    <xdr:cxnSp macro="">
      <xdr:nvCxnSpPr>
        <xdr:cNvPr id="254" name="直線コネクタ 253"/>
        <xdr:cNvCxnSpPr/>
      </xdr:nvCxnSpPr>
      <xdr:spPr>
        <a:xfrm flipV="1">
          <a:off x="6972300" y="10706825"/>
          <a:ext cx="88900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macro="" textlink="">
      <xdr:nvSpPr>
        <xdr:cNvPr id="255" name="n_1aveValue【橋りょう・トンネル】&#10;一人当たり有形固定資産（償却資産）額"/>
        <xdr:cNvSpPr txBox="1"/>
      </xdr:nvSpPr>
      <xdr:spPr>
        <a:xfrm>
          <a:off x="9281505" y="104234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122728</xdr:rowOff>
    </xdr:from>
    <xdr:ext cx="690189" cy="259045"/>
    <xdr:sp macro="" textlink="">
      <xdr:nvSpPr>
        <xdr:cNvPr id="256" name="n_2aveValue【橋りょう・トンネル】&#10;一人当たり有形固定資産（償却資産）額"/>
        <xdr:cNvSpPr txBox="1"/>
      </xdr:nvSpPr>
      <xdr:spPr>
        <a:xfrm>
          <a:off x="8405205" y="10752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130980</xdr:rowOff>
    </xdr:from>
    <xdr:ext cx="690189" cy="259045"/>
    <xdr:sp macro="" textlink="">
      <xdr:nvSpPr>
        <xdr:cNvPr id="257" name="n_3aveValue【橋りょう・トンネル】&#10;一人当たり有形固定資産（償却資産）額"/>
        <xdr:cNvSpPr txBox="1"/>
      </xdr:nvSpPr>
      <xdr:spPr>
        <a:xfrm>
          <a:off x="7516205" y="107608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126890</xdr:rowOff>
    </xdr:from>
    <xdr:ext cx="690189" cy="259045"/>
    <xdr:sp macro="" textlink="">
      <xdr:nvSpPr>
        <xdr:cNvPr id="258" name="n_4aveValue【橋りょう・トンネル】&#10;一人当たり有形固定資産（償却資産）額"/>
        <xdr:cNvSpPr txBox="1"/>
      </xdr:nvSpPr>
      <xdr:spPr>
        <a:xfrm>
          <a:off x="6627205" y="10413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62</xdr:row>
      <xdr:rowOff>116038</xdr:rowOff>
    </xdr:from>
    <xdr:ext cx="690189" cy="259045"/>
    <xdr:sp macro="" textlink="">
      <xdr:nvSpPr>
        <xdr:cNvPr id="259" name="n_1mainValue【橋りょう・トンネル】&#10;一人当たり有形固定資産（償却資産）額"/>
        <xdr:cNvSpPr txBox="1"/>
      </xdr:nvSpPr>
      <xdr:spPr>
        <a:xfrm>
          <a:off x="9281505" y="107459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142791</xdr:rowOff>
    </xdr:from>
    <xdr:ext cx="690189" cy="259045"/>
    <xdr:sp macro="" textlink="">
      <xdr:nvSpPr>
        <xdr:cNvPr id="260" name="n_2mainValue【橋りょう・トンネル】&#10;一人当たり有形固定資産（償却資産）額"/>
        <xdr:cNvSpPr txBox="1"/>
      </xdr:nvSpPr>
      <xdr:spPr>
        <a:xfrm>
          <a:off x="8405205" y="104297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144252</xdr:rowOff>
    </xdr:from>
    <xdr:ext cx="690189" cy="259045"/>
    <xdr:sp macro="" textlink="">
      <xdr:nvSpPr>
        <xdr:cNvPr id="261" name="n_3mainValue【橋りょう・トンネル】&#10;一人当たり有形固定資産（償却資産）額"/>
        <xdr:cNvSpPr txBox="1"/>
      </xdr:nvSpPr>
      <xdr:spPr>
        <a:xfrm>
          <a:off x="7516205" y="104312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119926</xdr:rowOff>
    </xdr:from>
    <xdr:ext cx="690189" cy="259045"/>
    <xdr:sp macro="" textlink="">
      <xdr:nvSpPr>
        <xdr:cNvPr id="262" name="n_4mainValue【橋りょう・トンネル】&#10;一人当たり有形固定資産（償却資産）額"/>
        <xdr:cNvSpPr txBox="1"/>
      </xdr:nvSpPr>
      <xdr:spPr>
        <a:xfrm>
          <a:off x="6627205" y="107498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150240</xdr:rowOff>
    </xdr:from>
    <xdr:ext cx="405111" cy="259045"/>
    <xdr:sp macro="" textlink="">
      <xdr:nvSpPr>
        <xdr:cNvPr id="293" name="【公営住宅】&#10;有形固定資産減価償却率平均値テキスト"/>
        <xdr:cNvSpPr txBox="1"/>
      </xdr:nvSpPr>
      <xdr:spPr>
        <a:xfrm>
          <a:off x="4673600" y="14209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160382</xdr:rowOff>
    </xdr:from>
    <xdr:to>
      <xdr:col>24</xdr:col>
      <xdr:colOff>114300</xdr:colOff>
      <xdr:row>83</xdr:row>
      <xdr:rowOff>90532</xdr:rowOff>
    </xdr:to>
    <xdr:sp macro="" textlink="">
      <xdr:nvSpPr>
        <xdr:cNvPr id="304" name="楕円 303"/>
        <xdr:cNvSpPr/>
      </xdr:nvSpPr>
      <xdr:spPr>
        <a:xfrm>
          <a:off x="45847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11809</xdr:rowOff>
    </xdr:from>
    <xdr:ext cx="405111" cy="259045"/>
    <xdr:sp macro="" textlink="">
      <xdr:nvSpPr>
        <xdr:cNvPr id="305" name="【公営住宅】&#10;有形固定資産減価償却率該当値テキスト"/>
        <xdr:cNvSpPr txBox="1"/>
      </xdr:nvSpPr>
      <xdr:spPr>
        <a:xfrm>
          <a:off x="4673600" y="1407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129358</xdr:rowOff>
    </xdr:from>
    <xdr:to>
      <xdr:col>20</xdr:col>
      <xdr:colOff>38100</xdr:colOff>
      <xdr:row>83</xdr:row>
      <xdr:rowOff>59508</xdr:rowOff>
    </xdr:to>
    <xdr:sp macro="" textlink="">
      <xdr:nvSpPr>
        <xdr:cNvPr id="306" name="楕円 305"/>
        <xdr:cNvSpPr/>
      </xdr:nvSpPr>
      <xdr:spPr>
        <a:xfrm>
          <a:off x="3746500" y="1418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8708</xdr:rowOff>
    </xdr:from>
    <xdr:to>
      <xdr:col>24</xdr:col>
      <xdr:colOff>63500</xdr:colOff>
      <xdr:row>83</xdr:row>
      <xdr:rowOff>39732</xdr:rowOff>
    </xdr:to>
    <xdr:cxnSp macro="">
      <xdr:nvCxnSpPr>
        <xdr:cNvPr id="307" name="直線コネクタ 306"/>
        <xdr:cNvCxnSpPr/>
      </xdr:nvCxnSpPr>
      <xdr:spPr>
        <a:xfrm>
          <a:off x="3797300" y="14239058"/>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98334</xdr:rowOff>
    </xdr:from>
    <xdr:to>
      <xdr:col>15</xdr:col>
      <xdr:colOff>101600</xdr:colOff>
      <xdr:row>83</xdr:row>
      <xdr:rowOff>28484</xdr:rowOff>
    </xdr:to>
    <xdr:sp macro="" textlink="">
      <xdr:nvSpPr>
        <xdr:cNvPr id="308" name="楕円 307"/>
        <xdr:cNvSpPr/>
      </xdr:nvSpPr>
      <xdr:spPr>
        <a:xfrm>
          <a:off x="2857500" y="141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149134</xdr:rowOff>
    </xdr:from>
    <xdr:to>
      <xdr:col>19</xdr:col>
      <xdr:colOff>177800</xdr:colOff>
      <xdr:row>83</xdr:row>
      <xdr:rowOff>8708</xdr:rowOff>
    </xdr:to>
    <xdr:cxnSp macro="">
      <xdr:nvCxnSpPr>
        <xdr:cNvPr id="309" name="直線コネクタ 308"/>
        <xdr:cNvCxnSpPr/>
      </xdr:nvCxnSpPr>
      <xdr:spPr>
        <a:xfrm>
          <a:off x="2908300" y="1420803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80373</xdr:rowOff>
    </xdr:from>
    <xdr:to>
      <xdr:col>10</xdr:col>
      <xdr:colOff>165100</xdr:colOff>
      <xdr:row>83</xdr:row>
      <xdr:rowOff>10523</xdr:rowOff>
    </xdr:to>
    <xdr:sp macro="" textlink="">
      <xdr:nvSpPr>
        <xdr:cNvPr id="310" name="楕円 309"/>
        <xdr:cNvSpPr/>
      </xdr:nvSpPr>
      <xdr:spPr>
        <a:xfrm>
          <a:off x="1968500" y="141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131173</xdr:rowOff>
    </xdr:from>
    <xdr:to>
      <xdr:col>15</xdr:col>
      <xdr:colOff>50800</xdr:colOff>
      <xdr:row>82</xdr:row>
      <xdr:rowOff>149134</xdr:rowOff>
    </xdr:to>
    <xdr:cxnSp macro="">
      <xdr:nvCxnSpPr>
        <xdr:cNvPr id="311" name="直線コネクタ 310"/>
        <xdr:cNvCxnSpPr/>
      </xdr:nvCxnSpPr>
      <xdr:spPr>
        <a:xfrm>
          <a:off x="2019300" y="1419007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60779</xdr:rowOff>
    </xdr:from>
    <xdr:to>
      <xdr:col>6</xdr:col>
      <xdr:colOff>38100</xdr:colOff>
      <xdr:row>82</xdr:row>
      <xdr:rowOff>162379</xdr:rowOff>
    </xdr:to>
    <xdr:sp macro="" textlink="">
      <xdr:nvSpPr>
        <xdr:cNvPr id="312" name="楕円 311"/>
        <xdr:cNvSpPr/>
      </xdr:nvSpPr>
      <xdr:spPr>
        <a:xfrm>
          <a:off x="1079500" y="1411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111579</xdr:rowOff>
    </xdr:from>
    <xdr:to>
      <xdr:col>10</xdr:col>
      <xdr:colOff>114300</xdr:colOff>
      <xdr:row>82</xdr:row>
      <xdr:rowOff>131173</xdr:rowOff>
    </xdr:to>
    <xdr:cxnSp macro="">
      <xdr:nvCxnSpPr>
        <xdr:cNvPr id="313" name="直線コネクタ 312"/>
        <xdr:cNvCxnSpPr/>
      </xdr:nvCxnSpPr>
      <xdr:spPr>
        <a:xfrm>
          <a:off x="1130300" y="1417047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14" name="n_1aveValue【公営住宅】&#10;有形固定資産減価償却率"/>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73496</xdr:rowOff>
    </xdr:from>
    <xdr:ext cx="405111" cy="259045"/>
    <xdr:sp macro="" textlink="">
      <xdr:nvSpPr>
        <xdr:cNvPr id="315" name="n_2aveValue【公営住宅】&#10;有形固定資産減価償却率"/>
        <xdr:cNvSpPr txBox="1"/>
      </xdr:nvSpPr>
      <xdr:spPr>
        <a:xfrm>
          <a:off x="2705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75128</xdr:rowOff>
    </xdr:from>
    <xdr:ext cx="405111" cy="259045"/>
    <xdr:sp macro="" textlink="">
      <xdr:nvSpPr>
        <xdr:cNvPr id="316" name="n_3aveValue【公営住宅】&#10;有形固定資産減価償却率"/>
        <xdr:cNvSpPr txBox="1"/>
      </xdr:nvSpPr>
      <xdr:spPr>
        <a:xfrm>
          <a:off x="1816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50635</xdr:rowOff>
    </xdr:from>
    <xdr:ext cx="405111" cy="259045"/>
    <xdr:sp macro="" textlink="">
      <xdr:nvSpPr>
        <xdr:cNvPr id="317" name="n_4aveValue【公営住宅】&#10;有形固定資産減価償却率"/>
        <xdr:cNvSpPr txBox="1"/>
      </xdr:nvSpPr>
      <xdr:spPr>
        <a:xfrm>
          <a:off x="927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76035</xdr:rowOff>
    </xdr:from>
    <xdr:ext cx="405111" cy="259045"/>
    <xdr:sp macro="" textlink="">
      <xdr:nvSpPr>
        <xdr:cNvPr id="318" name="n_1mainValue【公営住宅】&#10;有形固定資産減価償却率"/>
        <xdr:cNvSpPr txBox="1"/>
      </xdr:nvSpPr>
      <xdr:spPr>
        <a:xfrm>
          <a:off x="35820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45011</xdr:rowOff>
    </xdr:from>
    <xdr:ext cx="405111" cy="259045"/>
    <xdr:sp macro="" textlink="">
      <xdr:nvSpPr>
        <xdr:cNvPr id="319" name="n_2mainValue【公営住宅】&#10;有形固定資産減価償却率"/>
        <xdr:cNvSpPr txBox="1"/>
      </xdr:nvSpPr>
      <xdr:spPr>
        <a:xfrm>
          <a:off x="27057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27050</xdr:rowOff>
    </xdr:from>
    <xdr:ext cx="405111" cy="259045"/>
    <xdr:sp macro="" textlink="">
      <xdr:nvSpPr>
        <xdr:cNvPr id="320" name="n_3mainValue【公営住宅】&#10;有形固定資産減価償却率"/>
        <xdr:cNvSpPr txBox="1"/>
      </xdr:nvSpPr>
      <xdr:spPr>
        <a:xfrm>
          <a:off x="18167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7456</xdr:rowOff>
    </xdr:from>
    <xdr:ext cx="405111" cy="259045"/>
    <xdr:sp macro="" textlink="">
      <xdr:nvSpPr>
        <xdr:cNvPr id="321" name="n_4mainValue【公営住宅】&#10;有形固定資産減価償却率"/>
        <xdr:cNvSpPr txBox="1"/>
      </xdr:nvSpPr>
      <xdr:spPr>
        <a:xfrm>
          <a:off x="927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88082</xdr:rowOff>
    </xdr:from>
    <xdr:ext cx="469744" cy="259045"/>
    <xdr:sp macro="" textlink="">
      <xdr:nvSpPr>
        <xdr:cNvPr id="352" name="【公営住宅】&#10;一人当たり面積平均値テキスト"/>
        <xdr:cNvSpPr txBox="1"/>
      </xdr:nvSpPr>
      <xdr:spPr>
        <a:xfrm>
          <a:off x="10515600" y="14318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100293</xdr:rowOff>
    </xdr:from>
    <xdr:to>
      <xdr:col>55</xdr:col>
      <xdr:colOff>50800</xdr:colOff>
      <xdr:row>82</xdr:row>
      <xdr:rowOff>30443</xdr:rowOff>
    </xdr:to>
    <xdr:sp macro="" textlink="">
      <xdr:nvSpPr>
        <xdr:cNvPr id="363" name="楕円 362"/>
        <xdr:cNvSpPr/>
      </xdr:nvSpPr>
      <xdr:spPr>
        <a:xfrm>
          <a:off x="10426700" y="1398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123170</xdr:rowOff>
    </xdr:from>
    <xdr:ext cx="469744" cy="259045"/>
    <xdr:sp macro="" textlink="">
      <xdr:nvSpPr>
        <xdr:cNvPr id="364" name="【公営住宅】&#10;一人当たり面積該当値テキスト"/>
        <xdr:cNvSpPr txBox="1"/>
      </xdr:nvSpPr>
      <xdr:spPr>
        <a:xfrm>
          <a:off x="10515600" y="1383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103887</xdr:rowOff>
    </xdr:from>
    <xdr:to>
      <xdr:col>50</xdr:col>
      <xdr:colOff>165100</xdr:colOff>
      <xdr:row>82</xdr:row>
      <xdr:rowOff>34037</xdr:rowOff>
    </xdr:to>
    <xdr:sp macro="" textlink="">
      <xdr:nvSpPr>
        <xdr:cNvPr id="365" name="楕円 364"/>
        <xdr:cNvSpPr/>
      </xdr:nvSpPr>
      <xdr:spPr>
        <a:xfrm>
          <a:off x="9588500" y="139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151093</xdr:rowOff>
    </xdr:from>
    <xdr:to>
      <xdr:col>55</xdr:col>
      <xdr:colOff>0</xdr:colOff>
      <xdr:row>81</xdr:row>
      <xdr:rowOff>154687</xdr:rowOff>
    </xdr:to>
    <xdr:cxnSp macro="">
      <xdr:nvCxnSpPr>
        <xdr:cNvPr id="366" name="直線コネクタ 365"/>
        <xdr:cNvCxnSpPr/>
      </xdr:nvCxnSpPr>
      <xdr:spPr>
        <a:xfrm flipV="1">
          <a:off x="9639300" y="14038543"/>
          <a:ext cx="838200" cy="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106280</xdr:rowOff>
    </xdr:from>
    <xdr:to>
      <xdr:col>46</xdr:col>
      <xdr:colOff>38100</xdr:colOff>
      <xdr:row>82</xdr:row>
      <xdr:rowOff>36430</xdr:rowOff>
    </xdr:to>
    <xdr:sp macro="" textlink="">
      <xdr:nvSpPr>
        <xdr:cNvPr id="367" name="楕円 366"/>
        <xdr:cNvSpPr/>
      </xdr:nvSpPr>
      <xdr:spPr>
        <a:xfrm>
          <a:off x="8699500" y="1399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154687</xdr:rowOff>
    </xdr:from>
    <xdr:to>
      <xdr:col>50</xdr:col>
      <xdr:colOff>114300</xdr:colOff>
      <xdr:row>81</xdr:row>
      <xdr:rowOff>157080</xdr:rowOff>
    </xdr:to>
    <xdr:cxnSp macro="">
      <xdr:nvCxnSpPr>
        <xdr:cNvPr id="368" name="直線コネクタ 367"/>
        <xdr:cNvCxnSpPr/>
      </xdr:nvCxnSpPr>
      <xdr:spPr>
        <a:xfrm flipV="1">
          <a:off x="8750300" y="14042137"/>
          <a:ext cx="889000" cy="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108348</xdr:rowOff>
    </xdr:from>
    <xdr:to>
      <xdr:col>41</xdr:col>
      <xdr:colOff>101600</xdr:colOff>
      <xdr:row>82</xdr:row>
      <xdr:rowOff>38498</xdr:rowOff>
    </xdr:to>
    <xdr:sp macro="" textlink="">
      <xdr:nvSpPr>
        <xdr:cNvPr id="369" name="楕円 368"/>
        <xdr:cNvSpPr/>
      </xdr:nvSpPr>
      <xdr:spPr>
        <a:xfrm>
          <a:off x="7810500" y="1399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157080</xdr:rowOff>
    </xdr:from>
    <xdr:to>
      <xdr:col>45</xdr:col>
      <xdr:colOff>177800</xdr:colOff>
      <xdr:row>81</xdr:row>
      <xdr:rowOff>159148</xdr:rowOff>
    </xdr:to>
    <xdr:cxnSp macro="">
      <xdr:nvCxnSpPr>
        <xdr:cNvPr id="370" name="直線コネクタ 369"/>
        <xdr:cNvCxnSpPr/>
      </xdr:nvCxnSpPr>
      <xdr:spPr>
        <a:xfrm flipV="1">
          <a:off x="7861300" y="14044530"/>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125874</xdr:rowOff>
    </xdr:from>
    <xdr:to>
      <xdr:col>36</xdr:col>
      <xdr:colOff>165100</xdr:colOff>
      <xdr:row>82</xdr:row>
      <xdr:rowOff>56024</xdr:rowOff>
    </xdr:to>
    <xdr:sp macro="" textlink="">
      <xdr:nvSpPr>
        <xdr:cNvPr id="371" name="楕円 370"/>
        <xdr:cNvSpPr/>
      </xdr:nvSpPr>
      <xdr:spPr>
        <a:xfrm>
          <a:off x="6921500" y="1401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159148</xdr:rowOff>
    </xdr:from>
    <xdr:to>
      <xdr:col>41</xdr:col>
      <xdr:colOff>50800</xdr:colOff>
      <xdr:row>82</xdr:row>
      <xdr:rowOff>5224</xdr:rowOff>
    </xdr:to>
    <xdr:cxnSp macro="">
      <xdr:nvCxnSpPr>
        <xdr:cNvPr id="372" name="直線コネクタ 371"/>
        <xdr:cNvCxnSpPr/>
      </xdr:nvCxnSpPr>
      <xdr:spPr>
        <a:xfrm flipV="1">
          <a:off x="6972300" y="14046598"/>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42363</xdr:rowOff>
    </xdr:from>
    <xdr:ext cx="469744" cy="259045"/>
    <xdr:sp macro="" textlink="">
      <xdr:nvSpPr>
        <xdr:cNvPr id="373" name="n_1aveValue【公営住宅】&#10;一人当たり面積"/>
        <xdr:cNvSpPr txBox="1"/>
      </xdr:nvSpPr>
      <xdr:spPr>
        <a:xfrm>
          <a:off x="9391727" y="1444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58909</xdr:rowOff>
    </xdr:from>
    <xdr:ext cx="469744" cy="259045"/>
    <xdr:sp macro="" textlink="">
      <xdr:nvSpPr>
        <xdr:cNvPr id="374" name="n_2aveValue【公営住宅】&#10;一人当たり面積"/>
        <xdr:cNvSpPr txBox="1"/>
      </xdr:nvSpPr>
      <xdr:spPr>
        <a:xfrm>
          <a:off x="8515427" y="1446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30715</xdr:rowOff>
    </xdr:from>
    <xdr:ext cx="469744" cy="259045"/>
    <xdr:sp macro="" textlink="">
      <xdr:nvSpPr>
        <xdr:cNvPr id="375" name="n_3aveValue【公営住宅】&#10;一人当たり面積"/>
        <xdr:cNvSpPr txBox="1"/>
      </xdr:nvSpPr>
      <xdr:spPr>
        <a:xfrm>
          <a:off x="7626427" y="1443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32565</xdr:rowOff>
    </xdr:from>
    <xdr:ext cx="469744" cy="259045"/>
    <xdr:sp macro="" textlink="">
      <xdr:nvSpPr>
        <xdr:cNvPr id="376" name="n_4aveValue【公営住宅】&#10;一人当たり面積"/>
        <xdr:cNvSpPr txBox="1"/>
      </xdr:nvSpPr>
      <xdr:spPr>
        <a:xfrm>
          <a:off x="6737427" y="1443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50564</xdr:rowOff>
    </xdr:from>
    <xdr:ext cx="469744" cy="259045"/>
    <xdr:sp macro="" textlink="">
      <xdr:nvSpPr>
        <xdr:cNvPr id="377" name="n_1mainValue【公営住宅】&#10;一人当たり面積"/>
        <xdr:cNvSpPr txBox="1"/>
      </xdr:nvSpPr>
      <xdr:spPr>
        <a:xfrm>
          <a:off x="9391727" y="1376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52957</xdr:rowOff>
    </xdr:from>
    <xdr:ext cx="469744" cy="259045"/>
    <xdr:sp macro="" textlink="">
      <xdr:nvSpPr>
        <xdr:cNvPr id="378" name="n_2mainValue【公営住宅】&#10;一人当たり面積"/>
        <xdr:cNvSpPr txBox="1"/>
      </xdr:nvSpPr>
      <xdr:spPr>
        <a:xfrm>
          <a:off x="8515427" y="137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55025</xdr:rowOff>
    </xdr:from>
    <xdr:ext cx="469744" cy="259045"/>
    <xdr:sp macro="" textlink="">
      <xdr:nvSpPr>
        <xdr:cNvPr id="379" name="n_3mainValue【公営住宅】&#10;一人当たり面積"/>
        <xdr:cNvSpPr txBox="1"/>
      </xdr:nvSpPr>
      <xdr:spPr>
        <a:xfrm>
          <a:off x="7626427" y="1377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72551</xdr:rowOff>
    </xdr:from>
    <xdr:ext cx="469744" cy="259045"/>
    <xdr:sp macro="" textlink="">
      <xdr:nvSpPr>
        <xdr:cNvPr id="380" name="n_4mainValue【公営住宅】&#10;一人当たり面積"/>
        <xdr:cNvSpPr txBox="1"/>
      </xdr:nvSpPr>
      <xdr:spPr>
        <a:xfrm>
          <a:off x="6737427" y="1378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124658</xdr:rowOff>
    </xdr:from>
    <xdr:ext cx="405111" cy="259045"/>
    <xdr:sp macro="" textlink="">
      <xdr:nvSpPr>
        <xdr:cNvPr id="427" name="【認定こども園・幼稚園・保育所】&#10;有形固定資産減価償却率平均値テキスト"/>
        <xdr:cNvSpPr txBox="1"/>
      </xdr:nvSpPr>
      <xdr:spPr>
        <a:xfrm>
          <a:off x="16357600" y="646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1" name="フローチャート: 判断 430"/>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32" name="フローチャート: 判断 431"/>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118473</xdr:rowOff>
    </xdr:from>
    <xdr:to>
      <xdr:col>85</xdr:col>
      <xdr:colOff>177800</xdr:colOff>
      <xdr:row>36</xdr:row>
      <xdr:rowOff>48623</xdr:rowOff>
    </xdr:to>
    <xdr:sp macro="" textlink="">
      <xdr:nvSpPr>
        <xdr:cNvPr id="438" name="楕円 437"/>
        <xdr:cNvSpPr/>
      </xdr:nvSpPr>
      <xdr:spPr>
        <a:xfrm>
          <a:off x="16268700" y="611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141350</xdr:rowOff>
    </xdr:from>
    <xdr:ext cx="405111" cy="259045"/>
    <xdr:sp macro="" textlink="">
      <xdr:nvSpPr>
        <xdr:cNvPr id="439" name="【認定こども園・幼稚園・保育所】&#10;有形固定資産減価償却率該当値テキスト"/>
        <xdr:cNvSpPr txBox="1"/>
      </xdr:nvSpPr>
      <xdr:spPr>
        <a:xfrm>
          <a:off x="16357600" y="597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93980</xdr:rowOff>
    </xdr:from>
    <xdr:to>
      <xdr:col>81</xdr:col>
      <xdr:colOff>101600</xdr:colOff>
      <xdr:row>36</xdr:row>
      <xdr:rowOff>24130</xdr:rowOff>
    </xdr:to>
    <xdr:sp macro="" textlink="">
      <xdr:nvSpPr>
        <xdr:cNvPr id="440" name="楕円 439"/>
        <xdr:cNvSpPr/>
      </xdr:nvSpPr>
      <xdr:spPr>
        <a:xfrm>
          <a:off x="154305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144780</xdr:rowOff>
    </xdr:from>
    <xdr:to>
      <xdr:col>85</xdr:col>
      <xdr:colOff>127000</xdr:colOff>
      <xdr:row>35</xdr:row>
      <xdr:rowOff>169273</xdr:rowOff>
    </xdr:to>
    <xdr:cxnSp macro="">
      <xdr:nvCxnSpPr>
        <xdr:cNvPr id="441" name="直線コネクタ 440"/>
        <xdr:cNvCxnSpPr/>
      </xdr:nvCxnSpPr>
      <xdr:spPr>
        <a:xfrm>
          <a:off x="15481300" y="614553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62956</xdr:rowOff>
    </xdr:from>
    <xdr:to>
      <xdr:col>76</xdr:col>
      <xdr:colOff>165100</xdr:colOff>
      <xdr:row>35</xdr:row>
      <xdr:rowOff>164556</xdr:rowOff>
    </xdr:to>
    <xdr:sp macro="" textlink="">
      <xdr:nvSpPr>
        <xdr:cNvPr id="442" name="楕円 441"/>
        <xdr:cNvSpPr/>
      </xdr:nvSpPr>
      <xdr:spPr>
        <a:xfrm>
          <a:off x="14541500" y="606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113756</xdr:rowOff>
    </xdr:from>
    <xdr:to>
      <xdr:col>81</xdr:col>
      <xdr:colOff>50800</xdr:colOff>
      <xdr:row>35</xdr:row>
      <xdr:rowOff>144780</xdr:rowOff>
    </xdr:to>
    <xdr:cxnSp macro="">
      <xdr:nvCxnSpPr>
        <xdr:cNvPr id="443" name="直線コネクタ 442"/>
        <xdr:cNvCxnSpPr/>
      </xdr:nvCxnSpPr>
      <xdr:spPr>
        <a:xfrm>
          <a:off x="14592300" y="611450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46627</xdr:rowOff>
    </xdr:from>
    <xdr:to>
      <xdr:col>72</xdr:col>
      <xdr:colOff>38100</xdr:colOff>
      <xdr:row>35</xdr:row>
      <xdr:rowOff>148227</xdr:rowOff>
    </xdr:to>
    <xdr:sp macro="" textlink="">
      <xdr:nvSpPr>
        <xdr:cNvPr id="444" name="楕円 443"/>
        <xdr:cNvSpPr/>
      </xdr:nvSpPr>
      <xdr:spPr>
        <a:xfrm>
          <a:off x="13652500" y="604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97427</xdr:rowOff>
    </xdr:from>
    <xdr:to>
      <xdr:col>76</xdr:col>
      <xdr:colOff>114300</xdr:colOff>
      <xdr:row>35</xdr:row>
      <xdr:rowOff>113756</xdr:rowOff>
    </xdr:to>
    <xdr:cxnSp macro="">
      <xdr:nvCxnSpPr>
        <xdr:cNvPr id="445" name="直線コネクタ 444"/>
        <xdr:cNvCxnSpPr/>
      </xdr:nvCxnSpPr>
      <xdr:spPr>
        <a:xfrm>
          <a:off x="13703300" y="609817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15603</xdr:rowOff>
    </xdr:from>
    <xdr:to>
      <xdr:col>67</xdr:col>
      <xdr:colOff>101600</xdr:colOff>
      <xdr:row>35</xdr:row>
      <xdr:rowOff>117203</xdr:rowOff>
    </xdr:to>
    <xdr:sp macro="" textlink="">
      <xdr:nvSpPr>
        <xdr:cNvPr id="446" name="楕円 445"/>
        <xdr:cNvSpPr/>
      </xdr:nvSpPr>
      <xdr:spPr>
        <a:xfrm>
          <a:off x="12763500" y="601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66403</xdr:rowOff>
    </xdr:from>
    <xdr:to>
      <xdr:col>71</xdr:col>
      <xdr:colOff>177800</xdr:colOff>
      <xdr:row>35</xdr:row>
      <xdr:rowOff>97427</xdr:rowOff>
    </xdr:to>
    <xdr:cxnSp macro="">
      <xdr:nvCxnSpPr>
        <xdr:cNvPr id="447" name="直線コネクタ 446"/>
        <xdr:cNvCxnSpPr/>
      </xdr:nvCxnSpPr>
      <xdr:spPr>
        <a:xfrm>
          <a:off x="12814300" y="606715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65876</xdr:rowOff>
    </xdr:from>
    <xdr:ext cx="405111" cy="259045"/>
    <xdr:sp macro="" textlink="">
      <xdr:nvSpPr>
        <xdr:cNvPr id="448" name="n_1aveValue【認定こども園・幼稚園・保育所】&#10;有形固定資産減価償却率"/>
        <xdr:cNvSpPr txBox="1"/>
      </xdr:nvSpPr>
      <xdr:spPr>
        <a:xfrm>
          <a:off x="15266044" y="658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44649</xdr:rowOff>
    </xdr:from>
    <xdr:ext cx="405111" cy="259045"/>
    <xdr:sp macro="" textlink="">
      <xdr:nvSpPr>
        <xdr:cNvPr id="449" name="n_2aveValue【認定こども園・幼稚園・保育所】&#10;有形固定資産減価償却率"/>
        <xdr:cNvSpPr txBox="1"/>
      </xdr:nvSpPr>
      <xdr:spPr>
        <a:xfrm>
          <a:off x="14389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21789</xdr:rowOff>
    </xdr:from>
    <xdr:ext cx="405111" cy="259045"/>
    <xdr:sp macro="" textlink="">
      <xdr:nvSpPr>
        <xdr:cNvPr id="450" name="n_3aveValue【認定こども園・幼稚園・保育所】&#10;有形固定資産減価償却率"/>
        <xdr:cNvSpPr txBox="1"/>
      </xdr:nvSpPr>
      <xdr:spPr>
        <a:xfrm>
          <a:off x="13500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451" name="n_4aveValue【認定こども園・幼稚園・保育所】&#10;有形固定資産減価償却率"/>
        <xdr:cNvSpPr txBox="1"/>
      </xdr:nvSpPr>
      <xdr:spPr>
        <a:xfrm>
          <a:off x="12611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40657</xdr:rowOff>
    </xdr:from>
    <xdr:ext cx="405111" cy="259045"/>
    <xdr:sp macro="" textlink="">
      <xdr:nvSpPr>
        <xdr:cNvPr id="452" name="n_1mainValue【認定こども園・幼稚園・保育所】&#10;有形固定資産減価償却率"/>
        <xdr:cNvSpPr txBox="1"/>
      </xdr:nvSpPr>
      <xdr:spPr>
        <a:xfrm>
          <a:off x="1526604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9633</xdr:rowOff>
    </xdr:from>
    <xdr:ext cx="405111" cy="259045"/>
    <xdr:sp macro="" textlink="">
      <xdr:nvSpPr>
        <xdr:cNvPr id="453" name="n_2mainValue【認定こども園・幼稚園・保育所】&#10;有形固定資産減価償却率"/>
        <xdr:cNvSpPr txBox="1"/>
      </xdr:nvSpPr>
      <xdr:spPr>
        <a:xfrm>
          <a:off x="14389744" y="583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164754</xdr:rowOff>
    </xdr:from>
    <xdr:ext cx="405111" cy="259045"/>
    <xdr:sp macro="" textlink="">
      <xdr:nvSpPr>
        <xdr:cNvPr id="454" name="n_3mainValue【認定こども園・幼稚園・保育所】&#10;有形固定資産減価償却率"/>
        <xdr:cNvSpPr txBox="1"/>
      </xdr:nvSpPr>
      <xdr:spPr>
        <a:xfrm>
          <a:off x="13500744" y="582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133730</xdr:rowOff>
    </xdr:from>
    <xdr:ext cx="405111" cy="259045"/>
    <xdr:sp macro="" textlink="">
      <xdr:nvSpPr>
        <xdr:cNvPr id="455" name="n_4mainValue【認定こども園・幼稚園・保育所】&#10;有形固定資産減価償却率"/>
        <xdr:cNvSpPr txBox="1"/>
      </xdr:nvSpPr>
      <xdr:spPr>
        <a:xfrm>
          <a:off x="12611744" y="579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7" name="直線コネクタ 476"/>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8" name="【認定こども園・幼稚園・保育所】&#10;一人当たり面積最小値テキスト"/>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9" name="直線コネクタ 478"/>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80" name="【認定こども園・幼稚園・保育所】&#10;一人当たり面積最大値テキスト"/>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81" name="直線コネクタ 480"/>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146473</xdr:rowOff>
    </xdr:from>
    <xdr:ext cx="469744" cy="259045"/>
    <xdr:sp macro="" textlink="">
      <xdr:nvSpPr>
        <xdr:cNvPr id="482" name="【認定こども園・幼稚園・保育所】&#10;一人当たり面積平均値テキスト"/>
        <xdr:cNvSpPr txBox="1"/>
      </xdr:nvSpPr>
      <xdr:spPr>
        <a:xfrm>
          <a:off x="22199600" y="6661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3" name="フローチャート: 判断 482"/>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4" name="フローチャート: 判断 483"/>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5" name="フローチャート: 判断 484"/>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86" name="フローチャート: 判断 485"/>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87" name="フローチャート: 判断 486"/>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152502</xdr:rowOff>
    </xdr:from>
    <xdr:to>
      <xdr:col>116</xdr:col>
      <xdr:colOff>114300</xdr:colOff>
      <xdr:row>39</xdr:row>
      <xdr:rowOff>82652</xdr:rowOff>
    </xdr:to>
    <xdr:sp macro="" textlink="">
      <xdr:nvSpPr>
        <xdr:cNvPr id="493" name="楕円 492"/>
        <xdr:cNvSpPr/>
      </xdr:nvSpPr>
      <xdr:spPr>
        <a:xfrm>
          <a:off x="22110700" y="666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3929</xdr:rowOff>
    </xdr:from>
    <xdr:ext cx="469744" cy="259045"/>
    <xdr:sp macro="" textlink="">
      <xdr:nvSpPr>
        <xdr:cNvPr id="494" name="【認定こども園・幼稚園・保育所】&#10;一人当たり面積該当値テキスト"/>
        <xdr:cNvSpPr txBox="1"/>
      </xdr:nvSpPr>
      <xdr:spPr>
        <a:xfrm>
          <a:off x="22199600" y="6519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154330</xdr:rowOff>
    </xdr:from>
    <xdr:to>
      <xdr:col>112</xdr:col>
      <xdr:colOff>38100</xdr:colOff>
      <xdr:row>39</xdr:row>
      <xdr:rowOff>84480</xdr:rowOff>
    </xdr:to>
    <xdr:sp macro="" textlink="">
      <xdr:nvSpPr>
        <xdr:cNvPr id="495" name="楕円 494"/>
        <xdr:cNvSpPr/>
      </xdr:nvSpPr>
      <xdr:spPr>
        <a:xfrm>
          <a:off x="21272500" y="666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31852</xdr:rowOff>
    </xdr:from>
    <xdr:to>
      <xdr:col>116</xdr:col>
      <xdr:colOff>63500</xdr:colOff>
      <xdr:row>39</xdr:row>
      <xdr:rowOff>33680</xdr:rowOff>
    </xdr:to>
    <xdr:cxnSp macro="">
      <xdr:nvCxnSpPr>
        <xdr:cNvPr id="496" name="直線コネクタ 495"/>
        <xdr:cNvCxnSpPr/>
      </xdr:nvCxnSpPr>
      <xdr:spPr>
        <a:xfrm flipV="1">
          <a:off x="21323300" y="6718402"/>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156159</xdr:rowOff>
    </xdr:from>
    <xdr:to>
      <xdr:col>107</xdr:col>
      <xdr:colOff>101600</xdr:colOff>
      <xdr:row>39</xdr:row>
      <xdr:rowOff>86309</xdr:rowOff>
    </xdr:to>
    <xdr:sp macro="" textlink="">
      <xdr:nvSpPr>
        <xdr:cNvPr id="497" name="楕円 496"/>
        <xdr:cNvSpPr/>
      </xdr:nvSpPr>
      <xdr:spPr>
        <a:xfrm>
          <a:off x="20383500" y="667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33680</xdr:rowOff>
    </xdr:from>
    <xdr:to>
      <xdr:col>111</xdr:col>
      <xdr:colOff>177800</xdr:colOff>
      <xdr:row>39</xdr:row>
      <xdr:rowOff>35509</xdr:rowOff>
    </xdr:to>
    <xdr:cxnSp macro="">
      <xdr:nvCxnSpPr>
        <xdr:cNvPr id="498" name="直線コネクタ 497"/>
        <xdr:cNvCxnSpPr/>
      </xdr:nvCxnSpPr>
      <xdr:spPr>
        <a:xfrm flipV="1">
          <a:off x="20434300" y="6720230"/>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157073</xdr:rowOff>
    </xdr:from>
    <xdr:to>
      <xdr:col>102</xdr:col>
      <xdr:colOff>165100</xdr:colOff>
      <xdr:row>39</xdr:row>
      <xdr:rowOff>87223</xdr:rowOff>
    </xdr:to>
    <xdr:sp macro="" textlink="">
      <xdr:nvSpPr>
        <xdr:cNvPr id="499" name="楕円 498"/>
        <xdr:cNvSpPr/>
      </xdr:nvSpPr>
      <xdr:spPr>
        <a:xfrm>
          <a:off x="19494500" y="6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35509</xdr:rowOff>
    </xdr:from>
    <xdr:to>
      <xdr:col>107</xdr:col>
      <xdr:colOff>50800</xdr:colOff>
      <xdr:row>39</xdr:row>
      <xdr:rowOff>36423</xdr:rowOff>
    </xdr:to>
    <xdr:cxnSp macro="">
      <xdr:nvCxnSpPr>
        <xdr:cNvPr id="500" name="直線コネクタ 499"/>
        <xdr:cNvCxnSpPr/>
      </xdr:nvCxnSpPr>
      <xdr:spPr>
        <a:xfrm flipV="1">
          <a:off x="19545300" y="6722059"/>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156159</xdr:rowOff>
    </xdr:from>
    <xdr:to>
      <xdr:col>98</xdr:col>
      <xdr:colOff>38100</xdr:colOff>
      <xdr:row>39</xdr:row>
      <xdr:rowOff>86309</xdr:rowOff>
    </xdr:to>
    <xdr:sp macro="" textlink="">
      <xdr:nvSpPr>
        <xdr:cNvPr id="501" name="楕円 500"/>
        <xdr:cNvSpPr/>
      </xdr:nvSpPr>
      <xdr:spPr>
        <a:xfrm>
          <a:off x="18605500" y="667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35509</xdr:rowOff>
    </xdr:from>
    <xdr:to>
      <xdr:col>102</xdr:col>
      <xdr:colOff>114300</xdr:colOff>
      <xdr:row>39</xdr:row>
      <xdr:rowOff>36423</xdr:rowOff>
    </xdr:to>
    <xdr:cxnSp macro="">
      <xdr:nvCxnSpPr>
        <xdr:cNvPr id="502" name="直線コネクタ 501"/>
        <xdr:cNvCxnSpPr/>
      </xdr:nvCxnSpPr>
      <xdr:spPr>
        <a:xfrm>
          <a:off x="18656300" y="6722059"/>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110355</xdr:rowOff>
    </xdr:from>
    <xdr:ext cx="469744" cy="259045"/>
    <xdr:sp macro="" textlink="">
      <xdr:nvSpPr>
        <xdr:cNvPr id="503" name="n_1aveValue【認定こども園・幼稚園・保育所】&#10;一人当たり面積"/>
        <xdr:cNvSpPr txBox="1"/>
      </xdr:nvSpPr>
      <xdr:spPr>
        <a:xfrm>
          <a:off x="21075727" y="67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123156</xdr:rowOff>
    </xdr:from>
    <xdr:ext cx="469744" cy="259045"/>
    <xdr:sp macro="" textlink="">
      <xdr:nvSpPr>
        <xdr:cNvPr id="504" name="n_2aveValue【認定こども園・幼稚園・保育所】&#10;一人当たり面積"/>
        <xdr:cNvSpPr txBox="1"/>
      </xdr:nvSpPr>
      <xdr:spPr>
        <a:xfrm>
          <a:off x="20199427" y="680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134129</xdr:rowOff>
    </xdr:from>
    <xdr:ext cx="469744" cy="259045"/>
    <xdr:sp macro="" textlink="">
      <xdr:nvSpPr>
        <xdr:cNvPr id="505" name="n_3aveValue【認定こども園・幼稚園・保育所】&#10;一人当たり面積"/>
        <xdr:cNvSpPr txBox="1"/>
      </xdr:nvSpPr>
      <xdr:spPr>
        <a:xfrm>
          <a:off x="193104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140530</xdr:rowOff>
    </xdr:from>
    <xdr:ext cx="469744" cy="259045"/>
    <xdr:sp macro="" textlink="">
      <xdr:nvSpPr>
        <xdr:cNvPr id="506" name="n_4aveValue【認定こども園・幼稚園・保育所】&#10;一人当たり面積"/>
        <xdr:cNvSpPr txBox="1"/>
      </xdr:nvSpPr>
      <xdr:spPr>
        <a:xfrm>
          <a:off x="18421427" y="682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101008</xdr:rowOff>
    </xdr:from>
    <xdr:ext cx="469744" cy="259045"/>
    <xdr:sp macro="" textlink="">
      <xdr:nvSpPr>
        <xdr:cNvPr id="507" name="n_1mainValue【認定こども園・幼稚園・保育所】&#10;一人当たり面積"/>
        <xdr:cNvSpPr txBox="1"/>
      </xdr:nvSpPr>
      <xdr:spPr>
        <a:xfrm>
          <a:off x="21075727" y="644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102836</xdr:rowOff>
    </xdr:from>
    <xdr:ext cx="469744" cy="259045"/>
    <xdr:sp macro="" textlink="">
      <xdr:nvSpPr>
        <xdr:cNvPr id="508" name="n_2mainValue【認定こども園・幼稚園・保育所】&#10;一人当たり面積"/>
        <xdr:cNvSpPr txBox="1"/>
      </xdr:nvSpPr>
      <xdr:spPr>
        <a:xfrm>
          <a:off x="20199427" y="644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103751</xdr:rowOff>
    </xdr:from>
    <xdr:ext cx="469744" cy="259045"/>
    <xdr:sp macro="" textlink="">
      <xdr:nvSpPr>
        <xdr:cNvPr id="509" name="n_3mainValue【認定こども園・幼稚園・保育所】&#10;一人当たり面積"/>
        <xdr:cNvSpPr txBox="1"/>
      </xdr:nvSpPr>
      <xdr:spPr>
        <a:xfrm>
          <a:off x="19310427" y="644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102836</xdr:rowOff>
    </xdr:from>
    <xdr:ext cx="469744" cy="259045"/>
    <xdr:sp macro="" textlink="">
      <xdr:nvSpPr>
        <xdr:cNvPr id="510" name="n_4mainValue【認定こども園・幼稚園・保育所】&#10;一人当たり面積"/>
        <xdr:cNvSpPr txBox="1"/>
      </xdr:nvSpPr>
      <xdr:spPr>
        <a:xfrm>
          <a:off x="18421427" y="644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36" name="直線コネクタ 535"/>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37" name="【学校施設】&#10;有形固定資産減価償却率最小値テキスト"/>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8" name="直線コネクタ 537"/>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9" name="【学校施設】&#10;有形固定資産減価償却率最大値テキスト"/>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40" name="直線コネクタ 539"/>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541" name="【学校施設】&#10;有形固定資産減価償却率平均値テキスト"/>
        <xdr:cNvSpPr txBox="1"/>
      </xdr:nvSpPr>
      <xdr:spPr>
        <a:xfrm>
          <a:off x="16357600" y="1031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2" name="フローチャート: 判断 541"/>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43" name="フローチャート: 判断 542"/>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44" name="フローチャート: 判断 543"/>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45" name="フローチャート: 判断 544"/>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46" name="フローチャート: 判断 545"/>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73297</xdr:rowOff>
    </xdr:from>
    <xdr:to>
      <xdr:col>85</xdr:col>
      <xdr:colOff>177800</xdr:colOff>
      <xdr:row>62</xdr:row>
      <xdr:rowOff>3447</xdr:rowOff>
    </xdr:to>
    <xdr:sp macro="" textlink="">
      <xdr:nvSpPr>
        <xdr:cNvPr id="552" name="楕円 551"/>
        <xdr:cNvSpPr/>
      </xdr:nvSpPr>
      <xdr:spPr>
        <a:xfrm>
          <a:off x="16268700" y="1053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51724</xdr:rowOff>
    </xdr:from>
    <xdr:ext cx="405111" cy="259045"/>
    <xdr:sp macro="" textlink="">
      <xdr:nvSpPr>
        <xdr:cNvPr id="553" name="【学校施設】&#10;有形固定資産減価償却率該当値テキスト"/>
        <xdr:cNvSpPr txBox="1"/>
      </xdr:nvSpPr>
      <xdr:spPr>
        <a:xfrm>
          <a:off x="16357600"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1451</xdr:rowOff>
    </xdr:from>
    <xdr:to>
      <xdr:col>81</xdr:col>
      <xdr:colOff>101600</xdr:colOff>
      <xdr:row>62</xdr:row>
      <xdr:rowOff>103051</xdr:rowOff>
    </xdr:to>
    <xdr:sp macro="" textlink="">
      <xdr:nvSpPr>
        <xdr:cNvPr id="554" name="楕円 553"/>
        <xdr:cNvSpPr/>
      </xdr:nvSpPr>
      <xdr:spPr>
        <a:xfrm>
          <a:off x="154305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124097</xdr:rowOff>
    </xdr:from>
    <xdr:to>
      <xdr:col>85</xdr:col>
      <xdr:colOff>127000</xdr:colOff>
      <xdr:row>62</xdr:row>
      <xdr:rowOff>52251</xdr:rowOff>
    </xdr:to>
    <xdr:cxnSp macro="">
      <xdr:nvCxnSpPr>
        <xdr:cNvPr id="555" name="直線コネクタ 554"/>
        <xdr:cNvCxnSpPr/>
      </xdr:nvCxnSpPr>
      <xdr:spPr>
        <a:xfrm flipV="1">
          <a:off x="15481300" y="10582547"/>
          <a:ext cx="838200" cy="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52070</xdr:rowOff>
    </xdr:from>
    <xdr:to>
      <xdr:col>76</xdr:col>
      <xdr:colOff>165100</xdr:colOff>
      <xdr:row>62</xdr:row>
      <xdr:rowOff>153670</xdr:rowOff>
    </xdr:to>
    <xdr:sp macro="" textlink="">
      <xdr:nvSpPr>
        <xdr:cNvPr id="556" name="楕円 555"/>
        <xdr:cNvSpPr/>
      </xdr:nvSpPr>
      <xdr:spPr>
        <a:xfrm>
          <a:off x="14541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52251</xdr:rowOff>
    </xdr:from>
    <xdr:to>
      <xdr:col>81</xdr:col>
      <xdr:colOff>50800</xdr:colOff>
      <xdr:row>62</xdr:row>
      <xdr:rowOff>102870</xdr:rowOff>
    </xdr:to>
    <xdr:cxnSp macro="">
      <xdr:nvCxnSpPr>
        <xdr:cNvPr id="557" name="直線コネクタ 556"/>
        <xdr:cNvCxnSpPr/>
      </xdr:nvCxnSpPr>
      <xdr:spPr>
        <a:xfrm flipV="1">
          <a:off x="14592300" y="10682151"/>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22678</xdr:rowOff>
    </xdr:from>
    <xdr:to>
      <xdr:col>72</xdr:col>
      <xdr:colOff>38100</xdr:colOff>
      <xdr:row>62</xdr:row>
      <xdr:rowOff>124278</xdr:rowOff>
    </xdr:to>
    <xdr:sp macro="" textlink="">
      <xdr:nvSpPr>
        <xdr:cNvPr id="558" name="楕円 557"/>
        <xdr:cNvSpPr/>
      </xdr:nvSpPr>
      <xdr:spPr>
        <a:xfrm>
          <a:off x="13652500" y="10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73478</xdr:rowOff>
    </xdr:from>
    <xdr:to>
      <xdr:col>76</xdr:col>
      <xdr:colOff>114300</xdr:colOff>
      <xdr:row>62</xdr:row>
      <xdr:rowOff>102870</xdr:rowOff>
    </xdr:to>
    <xdr:cxnSp macro="">
      <xdr:nvCxnSpPr>
        <xdr:cNvPr id="559" name="直線コネクタ 558"/>
        <xdr:cNvCxnSpPr/>
      </xdr:nvCxnSpPr>
      <xdr:spPr>
        <a:xfrm>
          <a:off x="13703300" y="1070337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4717</xdr:rowOff>
    </xdr:from>
    <xdr:to>
      <xdr:col>67</xdr:col>
      <xdr:colOff>101600</xdr:colOff>
      <xdr:row>62</xdr:row>
      <xdr:rowOff>106317</xdr:rowOff>
    </xdr:to>
    <xdr:sp macro="" textlink="">
      <xdr:nvSpPr>
        <xdr:cNvPr id="560" name="楕円 559"/>
        <xdr:cNvSpPr/>
      </xdr:nvSpPr>
      <xdr:spPr>
        <a:xfrm>
          <a:off x="127635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55517</xdr:rowOff>
    </xdr:from>
    <xdr:to>
      <xdr:col>71</xdr:col>
      <xdr:colOff>177800</xdr:colOff>
      <xdr:row>62</xdr:row>
      <xdr:rowOff>73478</xdr:rowOff>
    </xdr:to>
    <xdr:cxnSp macro="">
      <xdr:nvCxnSpPr>
        <xdr:cNvPr id="561" name="直線コネクタ 560"/>
        <xdr:cNvCxnSpPr/>
      </xdr:nvCxnSpPr>
      <xdr:spPr>
        <a:xfrm>
          <a:off x="12814300" y="1068541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macro="" textlink="">
      <xdr:nvSpPr>
        <xdr:cNvPr id="562" name="n_1aveValue【学校施設】&#10;有形固定資産減価償却率"/>
        <xdr:cNvSpPr txBox="1"/>
      </xdr:nvSpPr>
      <xdr:spPr>
        <a:xfrm>
          <a:off x="15266044" y="1023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563" name="n_2aveValue【学校施設】&#10;有形固定資産減価償却率"/>
        <xdr:cNvSpPr txBox="1"/>
      </xdr:nvSpPr>
      <xdr:spPr>
        <a:xfrm>
          <a:off x="14389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564" name="n_3aveValue【学校施設】&#10;有形固定資産減価償却率"/>
        <xdr:cNvSpPr txBox="1"/>
      </xdr:nvSpPr>
      <xdr:spPr>
        <a:xfrm>
          <a:off x="13500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565" name="n_4aveValue【学校施設】&#10;有形固定資産減価償却率"/>
        <xdr:cNvSpPr txBox="1"/>
      </xdr:nvSpPr>
      <xdr:spPr>
        <a:xfrm>
          <a:off x="12611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94178</xdr:rowOff>
    </xdr:from>
    <xdr:ext cx="405111" cy="259045"/>
    <xdr:sp macro="" textlink="">
      <xdr:nvSpPr>
        <xdr:cNvPr id="566" name="n_1mainValue【学校施設】&#10;有形固定資産減価償却率"/>
        <xdr:cNvSpPr txBox="1"/>
      </xdr:nvSpPr>
      <xdr:spPr>
        <a:xfrm>
          <a:off x="15266044"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144797</xdr:rowOff>
    </xdr:from>
    <xdr:ext cx="405111" cy="259045"/>
    <xdr:sp macro="" textlink="">
      <xdr:nvSpPr>
        <xdr:cNvPr id="567" name="n_2mainValue【学校施設】&#10;有形固定資産減価償却率"/>
        <xdr:cNvSpPr txBox="1"/>
      </xdr:nvSpPr>
      <xdr:spPr>
        <a:xfrm>
          <a:off x="143897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115405</xdr:rowOff>
    </xdr:from>
    <xdr:ext cx="405111" cy="259045"/>
    <xdr:sp macro="" textlink="">
      <xdr:nvSpPr>
        <xdr:cNvPr id="568" name="n_3mainValue【学校施設】&#10;有形固定資産減価償却率"/>
        <xdr:cNvSpPr txBox="1"/>
      </xdr:nvSpPr>
      <xdr:spPr>
        <a:xfrm>
          <a:off x="13500744" y="1074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97444</xdr:rowOff>
    </xdr:from>
    <xdr:ext cx="405111" cy="259045"/>
    <xdr:sp macro="" textlink="">
      <xdr:nvSpPr>
        <xdr:cNvPr id="569" name="n_4mainValue【学校施設】&#10;有形固定資産減価償却率"/>
        <xdr:cNvSpPr txBox="1"/>
      </xdr:nvSpPr>
      <xdr:spPr>
        <a:xfrm>
          <a:off x="1261174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3" name="テキスト ボックス 582"/>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5" name="テキスト ボックス 584"/>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7" name="テキスト ボックス 586"/>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91" name="直線コネクタ 590"/>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92" name="【学校施設】&#10;一人当たり面積最小値テキスト"/>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93" name="直線コネクタ 592"/>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94" name="【学校施設】&#10;一人当たり面積最大値テキスト"/>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95" name="直線コネクタ 594"/>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108323</xdr:rowOff>
    </xdr:from>
    <xdr:ext cx="469744" cy="259045"/>
    <xdr:sp macro="" textlink="">
      <xdr:nvSpPr>
        <xdr:cNvPr id="596" name="【学校施設】&#10;一人当たり面積平均値テキスト"/>
        <xdr:cNvSpPr txBox="1"/>
      </xdr:nvSpPr>
      <xdr:spPr>
        <a:xfrm>
          <a:off x="22199600" y="10566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97" name="フローチャート: 判断 596"/>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98" name="フローチャート: 判断 597"/>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99" name="フローチャート: 判断 598"/>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600" name="フローチャート: 判断 599"/>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601" name="フローチャート: 判断 600"/>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151145</xdr:rowOff>
    </xdr:from>
    <xdr:to>
      <xdr:col>116</xdr:col>
      <xdr:colOff>114300</xdr:colOff>
      <xdr:row>63</xdr:row>
      <xdr:rowOff>81295</xdr:rowOff>
    </xdr:to>
    <xdr:sp macro="" textlink="">
      <xdr:nvSpPr>
        <xdr:cNvPr id="607" name="楕円 606"/>
        <xdr:cNvSpPr/>
      </xdr:nvSpPr>
      <xdr:spPr>
        <a:xfrm>
          <a:off x="22110700" y="1078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66072</xdr:rowOff>
    </xdr:from>
    <xdr:ext cx="469744" cy="259045"/>
    <xdr:sp macro="" textlink="">
      <xdr:nvSpPr>
        <xdr:cNvPr id="608" name="【学校施設】&#10;一人当たり面積該当値テキスト"/>
        <xdr:cNvSpPr txBox="1"/>
      </xdr:nvSpPr>
      <xdr:spPr>
        <a:xfrm>
          <a:off x="22199600" y="1069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151694</xdr:rowOff>
    </xdr:from>
    <xdr:to>
      <xdr:col>112</xdr:col>
      <xdr:colOff>38100</xdr:colOff>
      <xdr:row>63</xdr:row>
      <xdr:rowOff>81844</xdr:rowOff>
    </xdr:to>
    <xdr:sp macro="" textlink="">
      <xdr:nvSpPr>
        <xdr:cNvPr id="609" name="楕円 608"/>
        <xdr:cNvSpPr/>
      </xdr:nvSpPr>
      <xdr:spPr>
        <a:xfrm>
          <a:off x="21272500" y="1078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30495</xdr:rowOff>
    </xdr:from>
    <xdr:to>
      <xdr:col>116</xdr:col>
      <xdr:colOff>63500</xdr:colOff>
      <xdr:row>63</xdr:row>
      <xdr:rowOff>31044</xdr:rowOff>
    </xdr:to>
    <xdr:cxnSp macro="">
      <xdr:nvCxnSpPr>
        <xdr:cNvPr id="610" name="直線コネクタ 609"/>
        <xdr:cNvCxnSpPr/>
      </xdr:nvCxnSpPr>
      <xdr:spPr>
        <a:xfrm flipV="1">
          <a:off x="21323300" y="10831845"/>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152105</xdr:rowOff>
    </xdr:from>
    <xdr:to>
      <xdr:col>107</xdr:col>
      <xdr:colOff>101600</xdr:colOff>
      <xdr:row>63</xdr:row>
      <xdr:rowOff>82255</xdr:rowOff>
    </xdr:to>
    <xdr:sp macro="" textlink="">
      <xdr:nvSpPr>
        <xdr:cNvPr id="611" name="楕円 610"/>
        <xdr:cNvSpPr/>
      </xdr:nvSpPr>
      <xdr:spPr>
        <a:xfrm>
          <a:off x="20383500" y="107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31044</xdr:rowOff>
    </xdr:from>
    <xdr:to>
      <xdr:col>111</xdr:col>
      <xdr:colOff>177800</xdr:colOff>
      <xdr:row>63</xdr:row>
      <xdr:rowOff>31455</xdr:rowOff>
    </xdr:to>
    <xdr:cxnSp macro="">
      <xdr:nvCxnSpPr>
        <xdr:cNvPr id="612" name="直線コネクタ 611"/>
        <xdr:cNvCxnSpPr/>
      </xdr:nvCxnSpPr>
      <xdr:spPr>
        <a:xfrm flipV="1">
          <a:off x="20434300" y="10832394"/>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152426</xdr:rowOff>
    </xdr:from>
    <xdr:to>
      <xdr:col>102</xdr:col>
      <xdr:colOff>165100</xdr:colOff>
      <xdr:row>63</xdr:row>
      <xdr:rowOff>82576</xdr:rowOff>
    </xdr:to>
    <xdr:sp macro="" textlink="">
      <xdr:nvSpPr>
        <xdr:cNvPr id="613" name="楕円 612"/>
        <xdr:cNvSpPr/>
      </xdr:nvSpPr>
      <xdr:spPr>
        <a:xfrm>
          <a:off x="19494500" y="107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31455</xdr:rowOff>
    </xdr:from>
    <xdr:to>
      <xdr:col>107</xdr:col>
      <xdr:colOff>50800</xdr:colOff>
      <xdr:row>63</xdr:row>
      <xdr:rowOff>31776</xdr:rowOff>
    </xdr:to>
    <xdr:cxnSp macro="">
      <xdr:nvCxnSpPr>
        <xdr:cNvPr id="614" name="直線コネクタ 613"/>
        <xdr:cNvCxnSpPr/>
      </xdr:nvCxnSpPr>
      <xdr:spPr>
        <a:xfrm flipV="1">
          <a:off x="19545300" y="10832805"/>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152243</xdr:rowOff>
    </xdr:from>
    <xdr:to>
      <xdr:col>98</xdr:col>
      <xdr:colOff>38100</xdr:colOff>
      <xdr:row>63</xdr:row>
      <xdr:rowOff>82393</xdr:rowOff>
    </xdr:to>
    <xdr:sp macro="" textlink="">
      <xdr:nvSpPr>
        <xdr:cNvPr id="615" name="楕円 614"/>
        <xdr:cNvSpPr/>
      </xdr:nvSpPr>
      <xdr:spPr>
        <a:xfrm>
          <a:off x="18605500" y="1078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31593</xdr:rowOff>
    </xdr:from>
    <xdr:to>
      <xdr:col>102</xdr:col>
      <xdr:colOff>114300</xdr:colOff>
      <xdr:row>63</xdr:row>
      <xdr:rowOff>31776</xdr:rowOff>
    </xdr:to>
    <xdr:cxnSp macro="">
      <xdr:nvCxnSpPr>
        <xdr:cNvPr id="616" name="直線コネクタ 615"/>
        <xdr:cNvCxnSpPr/>
      </xdr:nvCxnSpPr>
      <xdr:spPr>
        <a:xfrm>
          <a:off x="18656300" y="10832943"/>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36237</xdr:rowOff>
    </xdr:from>
    <xdr:ext cx="469744" cy="259045"/>
    <xdr:sp macro="" textlink="">
      <xdr:nvSpPr>
        <xdr:cNvPr id="617" name="n_1aveValue【学校施設】&#10;一人当たり面積"/>
        <xdr:cNvSpPr txBox="1"/>
      </xdr:nvSpPr>
      <xdr:spPr>
        <a:xfrm>
          <a:off x="21075727" y="104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618" name="n_2aveValue【学校施設】&#10;一人当たり面積"/>
        <xdr:cNvSpPr txBox="1"/>
      </xdr:nvSpPr>
      <xdr:spPr>
        <a:xfrm>
          <a:off x="201994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50547</xdr:rowOff>
    </xdr:from>
    <xdr:ext cx="469744" cy="259045"/>
    <xdr:sp macro="" textlink="">
      <xdr:nvSpPr>
        <xdr:cNvPr id="619" name="n_3aveValue【学校施設】&#10;一人当たり面積"/>
        <xdr:cNvSpPr txBox="1"/>
      </xdr:nvSpPr>
      <xdr:spPr>
        <a:xfrm>
          <a:off x="19310427" y="10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53794</xdr:rowOff>
    </xdr:from>
    <xdr:ext cx="469744" cy="259045"/>
    <xdr:sp macro="" textlink="">
      <xdr:nvSpPr>
        <xdr:cNvPr id="620" name="n_4aveValue【学校施設】&#10;一人当たり面積"/>
        <xdr:cNvSpPr txBox="1"/>
      </xdr:nvSpPr>
      <xdr:spPr>
        <a:xfrm>
          <a:off x="18421427" y="1051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72971</xdr:rowOff>
    </xdr:from>
    <xdr:ext cx="469744" cy="259045"/>
    <xdr:sp macro="" textlink="">
      <xdr:nvSpPr>
        <xdr:cNvPr id="621" name="n_1mainValue【学校施設】&#10;一人当たり面積"/>
        <xdr:cNvSpPr txBox="1"/>
      </xdr:nvSpPr>
      <xdr:spPr>
        <a:xfrm>
          <a:off x="21075727" y="1087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73382</xdr:rowOff>
    </xdr:from>
    <xdr:ext cx="469744" cy="259045"/>
    <xdr:sp macro="" textlink="">
      <xdr:nvSpPr>
        <xdr:cNvPr id="622" name="n_2mainValue【学校施設】&#10;一人当たり面積"/>
        <xdr:cNvSpPr txBox="1"/>
      </xdr:nvSpPr>
      <xdr:spPr>
        <a:xfrm>
          <a:off x="20199427" y="108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73703</xdr:rowOff>
    </xdr:from>
    <xdr:ext cx="469744" cy="259045"/>
    <xdr:sp macro="" textlink="">
      <xdr:nvSpPr>
        <xdr:cNvPr id="623" name="n_3mainValue【学校施設】&#10;一人当たり面積"/>
        <xdr:cNvSpPr txBox="1"/>
      </xdr:nvSpPr>
      <xdr:spPr>
        <a:xfrm>
          <a:off x="19310427" y="1087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73520</xdr:rowOff>
    </xdr:from>
    <xdr:ext cx="469744" cy="259045"/>
    <xdr:sp macro="" textlink="">
      <xdr:nvSpPr>
        <xdr:cNvPr id="624" name="n_4mainValue【学校施設】&#10;一人当たり面積"/>
        <xdr:cNvSpPr txBox="1"/>
      </xdr:nvSpPr>
      <xdr:spPr>
        <a:xfrm>
          <a:off x="18421427" y="1087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5" name="テキスト ボックス 644"/>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8" name="直線コネクタ 647"/>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9"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0" name="直線コネクタ 649"/>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1" name="【児童館】&#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2" name="直線コネクタ 65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102888</xdr:rowOff>
    </xdr:from>
    <xdr:ext cx="405111" cy="259045"/>
    <xdr:sp macro="" textlink="">
      <xdr:nvSpPr>
        <xdr:cNvPr id="653" name="【児童館】&#10;有形固定資産減価償却率平均値テキスト"/>
        <xdr:cNvSpPr txBox="1"/>
      </xdr:nvSpPr>
      <xdr:spPr>
        <a:xfrm>
          <a:off x="16357600" y="13818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80011</xdr:rowOff>
    </xdr:from>
    <xdr:to>
      <xdr:col>85</xdr:col>
      <xdr:colOff>177800</xdr:colOff>
      <xdr:row>82</xdr:row>
      <xdr:rowOff>10161</xdr:rowOff>
    </xdr:to>
    <xdr:sp macro="" textlink="">
      <xdr:nvSpPr>
        <xdr:cNvPr id="654" name="フローチャート: 判断 653"/>
        <xdr:cNvSpPr/>
      </xdr:nvSpPr>
      <xdr:spPr>
        <a:xfrm>
          <a:off x="16268700" y="1396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152400</xdr:rowOff>
    </xdr:from>
    <xdr:to>
      <xdr:col>81</xdr:col>
      <xdr:colOff>101600</xdr:colOff>
      <xdr:row>82</xdr:row>
      <xdr:rowOff>82550</xdr:rowOff>
    </xdr:to>
    <xdr:sp macro="" textlink="">
      <xdr:nvSpPr>
        <xdr:cNvPr id="655" name="フローチャート: 判断 654"/>
        <xdr:cNvSpPr/>
      </xdr:nvSpPr>
      <xdr:spPr>
        <a:xfrm>
          <a:off x="15430500" y="1403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5080</xdr:rowOff>
    </xdr:from>
    <xdr:to>
      <xdr:col>76</xdr:col>
      <xdr:colOff>165100</xdr:colOff>
      <xdr:row>82</xdr:row>
      <xdr:rowOff>106680</xdr:rowOff>
    </xdr:to>
    <xdr:sp macro="" textlink="">
      <xdr:nvSpPr>
        <xdr:cNvPr id="656" name="フローチャート: 判断 655"/>
        <xdr:cNvSpPr/>
      </xdr:nvSpPr>
      <xdr:spPr>
        <a:xfrm>
          <a:off x="145415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165100</xdr:rowOff>
    </xdr:from>
    <xdr:to>
      <xdr:col>72</xdr:col>
      <xdr:colOff>38100</xdr:colOff>
      <xdr:row>82</xdr:row>
      <xdr:rowOff>95250</xdr:rowOff>
    </xdr:to>
    <xdr:sp macro="" textlink="">
      <xdr:nvSpPr>
        <xdr:cNvPr id="657" name="フローチャート: 判断 656"/>
        <xdr:cNvSpPr/>
      </xdr:nvSpPr>
      <xdr:spPr>
        <a:xfrm>
          <a:off x="13652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36830</xdr:rowOff>
    </xdr:from>
    <xdr:to>
      <xdr:col>67</xdr:col>
      <xdr:colOff>101600</xdr:colOff>
      <xdr:row>82</xdr:row>
      <xdr:rowOff>138430</xdr:rowOff>
    </xdr:to>
    <xdr:sp macro="" textlink="">
      <xdr:nvSpPr>
        <xdr:cNvPr id="658" name="フローチャート: 判断 657"/>
        <xdr:cNvSpPr/>
      </xdr:nvSpPr>
      <xdr:spPr>
        <a:xfrm>
          <a:off x="12763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86361</xdr:rowOff>
    </xdr:from>
    <xdr:to>
      <xdr:col>85</xdr:col>
      <xdr:colOff>177800</xdr:colOff>
      <xdr:row>83</xdr:row>
      <xdr:rowOff>16511</xdr:rowOff>
    </xdr:to>
    <xdr:sp macro="" textlink="">
      <xdr:nvSpPr>
        <xdr:cNvPr id="664" name="楕円 663"/>
        <xdr:cNvSpPr/>
      </xdr:nvSpPr>
      <xdr:spPr>
        <a:xfrm>
          <a:off x="162687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64788</xdr:rowOff>
    </xdr:from>
    <xdr:ext cx="405111" cy="259045"/>
    <xdr:sp macro="" textlink="">
      <xdr:nvSpPr>
        <xdr:cNvPr id="665" name="【児童館】&#10;有形固定資産減価償却率該当値テキスト"/>
        <xdr:cNvSpPr txBox="1"/>
      </xdr:nvSpPr>
      <xdr:spPr>
        <a:xfrm>
          <a:off x="16357600" y="1412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44450</xdr:rowOff>
    </xdr:from>
    <xdr:to>
      <xdr:col>81</xdr:col>
      <xdr:colOff>101600</xdr:colOff>
      <xdr:row>82</xdr:row>
      <xdr:rowOff>146050</xdr:rowOff>
    </xdr:to>
    <xdr:sp macro="" textlink="">
      <xdr:nvSpPr>
        <xdr:cNvPr id="666" name="楕円 665"/>
        <xdr:cNvSpPr/>
      </xdr:nvSpPr>
      <xdr:spPr>
        <a:xfrm>
          <a:off x="15430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95250</xdr:rowOff>
    </xdr:from>
    <xdr:to>
      <xdr:col>85</xdr:col>
      <xdr:colOff>127000</xdr:colOff>
      <xdr:row>82</xdr:row>
      <xdr:rowOff>137161</xdr:rowOff>
    </xdr:to>
    <xdr:cxnSp macro="">
      <xdr:nvCxnSpPr>
        <xdr:cNvPr id="667" name="直線コネクタ 666"/>
        <xdr:cNvCxnSpPr/>
      </xdr:nvCxnSpPr>
      <xdr:spPr>
        <a:xfrm>
          <a:off x="15481300" y="1415415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25400</xdr:rowOff>
    </xdr:from>
    <xdr:to>
      <xdr:col>76</xdr:col>
      <xdr:colOff>165100</xdr:colOff>
      <xdr:row>82</xdr:row>
      <xdr:rowOff>127000</xdr:rowOff>
    </xdr:to>
    <xdr:sp macro="" textlink="">
      <xdr:nvSpPr>
        <xdr:cNvPr id="668" name="楕円 667"/>
        <xdr:cNvSpPr/>
      </xdr:nvSpPr>
      <xdr:spPr>
        <a:xfrm>
          <a:off x="14541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76200</xdr:rowOff>
    </xdr:from>
    <xdr:to>
      <xdr:col>81</xdr:col>
      <xdr:colOff>50800</xdr:colOff>
      <xdr:row>82</xdr:row>
      <xdr:rowOff>95250</xdr:rowOff>
    </xdr:to>
    <xdr:cxnSp macro="">
      <xdr:nvCxnSpPr>
        <xdr:cNvPr id="669" name="直線コネクタ 668"/>
        <xdr:cNvCxnSpPr/>
      </xdr:nvCxnSpPr>
      <xdr:spPr>
        <a:xfrm>
          <a:off x="14592300" y="14135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44450</xdr:rowOff>
    </xdr:from>
    <xdr:to>
      <xdr:col>72</xdr:col>
      <xdr:colOff>38100</xdr:colOff>
      <xdr:row>83</xdr:row>
      <xdr:rowOff>146050</xdr:rowOff>
    </xdr:to>
    <xdr:sp macro="" textlink="">
      <xdr:nvSpPr>
        <xdr:cNvPr id="670" name="楕円 669"/>
        <xdr:cNvSpPr/>
      </xdr:nvSpPr>
      <xdr:spPr>
        <a:xfrm>
          <a:off x="1365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76200</xdr:rowOff>
    </xdr:from>
    <xdr:to>
      <xdr:col>76</xdr:col>
      <xdr:colOff>114300</xdr:colOff>
      <xdr:row>83</xdr:row>
      <xdr:rowOff>95250</xdr:rowOff>
    </xdr:to>
    <xdr:cxnSp macro="">
      <xdr:nvCxnSpPr>
        <xdr:cNvPr id="671" name="直線コネクタ 670"/>
        <xdr:cNvCxnSpPr/>
      </xdr:nvCxnSpPr>
      <xdr:spPr>
        <a:xfrm flipV="1">
          <a:off x="13703300" y="141351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38100</xdr:rowOff>
    </xdr:from>
    <xdr:to>
      <xdr:col>67</xdr:col>
      <xdr:colOff>101600</xdr:colOff>
      <xdr:row>83</xdr:row>
      <xdr:rowOff>139700</xdr:rowOff>
    </xdr:to>
    <xdr:sp macro="" textlink="">
      <xdr:nvSpPr>
        <xdr:cNvPr id="672" name="楕円 671"/>
        <xdr:cNvSpPr/>
      </xdr:nvSpPr>
      <xdr:spPr>
        <a:xfrm>
          <a:off x="12763500" y="1426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88900</xdr:rowOff>
    </xdr:from>
    <xdr:to>
      <xdr:col>71</xdr:col>
      <xdr:colOff>177800</xdr:colOff>
      <xdr:row>83</xdr:row>
      <xdr:rowOff>95250</xdr:rowOff>
    </xdr:to>
    <xdr:cxnSp macro="">
      <xdr:nvCxnSpPr>
        <xdr:cNvPr id="673" name="直線コネクタ 672"/>
        <xdr:cNvCxnSpPr/>
      </xdr:nvCxnSpPr>
      <xdr:spPr>
        <a:xfrm>
          <a:off x="12814300" y="1431925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99077</xdr:rowOff>
    </xdr:from>
    <xdr:ext cx="405111" cy="259045"/>
    <xdr:sp macro="" textlink="">
      <xdr:nvSpPr>
        <xdr:cNvPr id="674" name="n_1aveValue【児童館】&#10;有形固定資産減価償却率"/>
        <xdr:cNvSpPr txBox="1"/>
      </xdr:nvSpPr>
      <xdr:spPr>
        <a:xfrm>
          <a:off x="15266044" y="1381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123207</xdr:rowOff>
    </xdr:from>
    <xdr:ext cx="405111" cy="259045"/>
    <xdr:sp macro="" textlink="">
      <xdr:nvSpPr>
        <xdr:cNvPr id="675" name="n_2aveValue【児童館】&#10;有形固定資産減価償却率"/>
        <xdr:cNvSpPr txBox="1"/>
      </xdr:nvSpPr>
      <xdr:spPr>
        <a:xfrm>
          <a:off x="14389744" y="1383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111777</xdr:rowOff>
    </xdr:from>
    <xdr:ext cx="405111" cy="259045"/>
    <xdr:sp macro="" textlink="">
      <xdr:nvSpPr>
        <xdr:cNvPr id="676" name="n_3aveValue【児童館】&#10;有形固定資産減価償却率"/>
        <xdr:cNvSpPr txBox="1"/>
      </xdr:nvSpPr>
      <xdr:spPr>
        <a:xfrm>
          <a:off x="13500744" y="1382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154957</xdr:rowOff>
    </xdr:from>
    <xdr:ext cx="405111" cy="259045"/>
    <xdr:sp macro="" textlink="">
      <xdr:nvSpPr>
        <xdr:cNvPr id="677" name="n_4aveValue【児童館】&#10;有形固定資産減価償却率"/>
        <xdr:cNvSpPr txBox="1"/>
      </xdr:nvSpPr>
      <xdr:spPr>
        <a:xfrm>
          <a:off x="12611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137177</xdr:rowOff>
    </xdr:from>
    <xdr:ext cx="405111" cy="259045"/>
    <xdr:sp macro="" textlink="">
      <xdr:nvSpPr>
        <xdr:cNvPr id="678" name="n_1mainValue【児童館】&#10;有形固定資産減価償却率"/>
        <xdr:cNvSpPr txBox="1"/>
      </xdr:nvSpPr>
      <xdr:spPr>
        <a:xfrm>
          <a:off x="152660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118127</xdr:rowOff>
    </xdr:from>
    <xdr:ext cx="405111" cy="259045"/>
    <xdr:sp macro="" textlink="">
      <xdr:nvSpPr>
        <xdr:cNvPr id="679" name="n_2mainValue【児童館】&#10;有形固定資産減価償却率"/>
        <xdr:cNvSpPr txBox="1"/>
      </xdr:nvSpPr>
      <xdr:spPr>
        <a:xfrm>
          <a:off x="143897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137177</xdr:rowOff>
    </xdr:from>
    <xdr:ext cx="405111" cy="259045"/>
    <xdr:sp macro="" textlink="">
      <xdr:nvSpPr>
        <xdr:cNvPr id="680" name="n_3mainValue【児童館】&#10;有形固定資産減価償却率"/>
        <xdr:cNvSpPr txBox="1"/>
      </xdr:nvSpPr>
      <xdr:spPr>
        <a:xfrm>
          <a:off x="13500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130827</xdr:rowOff>
    </xdr:from>
    <xdr:ext cx="405111" cy="259045"/>
    <xdr:sp macro="" textlink="">
      <xdr:nvSpPr>
        <xdr:cNvPr id="681" name="n_4mainValue【児童館】&#10;有形固定資産減価償却率"/>
        <xdr:cNvSpPr txBox="1"/>
      </xdr:nvSpPr>
      <xdr:spPr>
        <a:xfrm>
          <a:off x="12611744" y="1436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2" name="直線コネクタ 69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3" name="テキスト ボックス 69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4" name="直線コネクタ 69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5" name="テキスト ボックス 69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6" name="直線コネクタ 6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7" name="テキスト ボックス 69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8" name="直線コネクタ 69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9" name="テキスト ボックス 69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0" name="直線コネクタ 69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1" name="テキスト ボックス 70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85</xdr:row>
      <xdr:rowOff>102870</xdr:rowOff>
    </xdr:to>
    <xdr:cxnSp macro="">
      <xdr:nvCxnSpPr>
        <xdr:cNvPr id="705" name="直線コネクタ 704"/>
        <xdr:cNvCxnSpPr/>
      </xdr:nvCxnSpPr>
      <xdr:spPr>
        <a:xfrm flipV="1">
          <a:off x="22160864" y="133731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106697</xdr:rowOff>
    </xdr:from>
    <xdr:ext cx="469744" cy="259045"/>
    <xdr:sp macro="" textlink="">
      <xdr:nvSpPr>
        <xdr:cNvPr id="706" name="【児童館】&#10;一人当たり面積最小値テキスト"/>
        <xdr:cNvSpPr txBox="1"/>
      </xdr:nvSpPr>
      <xdr:spPr>
        <a:xfrm>
          <a:off x="22199600"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102870</xdr:rowOff>
    </xdr:from>
    <xdr:to>
      <xdr:col>116</xdr:col>
      <xdr:colOff>152400</xdr:colOff>
      <xdr:row>85</xdr:row>
      <xdr:rowOff>102870</xdr:rowOff>
    </xdr:to>
    <xdr:cxnSp macro="">
      <xdr:nvCxnSpPr>
        <xdr:cNvPr id="707" name="直線コネクタ 706"/>
        <xdr:cNvCxnSpPr/>
      </xdr:nvCxnSpPr>
      <xdr:spPr>
        <a:xfrm>
          <a:off x="22072600" y="1467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08" name="【児童館】&#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09" name="直線コネクタ 708"/>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710" name="【児童館】&#10;一人当たり面積平均値テキスト"/>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1" name="フローチャート: 判断 710"/>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128270</xdr:rowOff>
    </xdr:from>
    <xdr:to>
      <xdr:col>112</xdr:col>
      <xdr:colOff>38100</xdr:colOff>
      <xdr:row>83</xdr:row>
      <xdr:rowOff>58420</xdr:rowOff>
    </xdr:to>
    <xdr:sp macro="" textlink="">
      <xdr:nvSpPr>
        <xdr:cNvPr id="712" name="フローチャート: 判断 711"/>
        <xdr:cNvSpPr/>
      </xdr:nvSpPr>
      <xdr:spPr>
        <a:xfrm>
          <a:off x="21272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2539</xdr:rowOff>
    </xdr:from>
    <xdr:to>
      <xdr:col>107</xdr:col>
      <xdr:colOff>101600</xdr:colOff>
      <xdr:row>83</xdr:row>
      <xdr:rowOff>104139</xdr:rowOff>
    </xdr:to>
    <xdr:sp macro="" textlink="">
      <xdr:nvSpPr>
        <xdr:cNvPr id="713" name="フローチャート: 判断 712"/>
        <xdr:cNvSpPr/>
      </xdr:nvSpPr>
      <xdr:spPr>
        <a:xfrm>
          <a:off x="20383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714" name="フローチャート: 判断 713"/>
        <xdr:cNvSpPr/>
      </xdr:nvSpPr>
      <xdr:spPr>
        <a:xfrm>
          <a:off x="19494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52070</xdr:rowOff>
    </xdr:from>
    <xdr:to>
      <xdr:col>98</xdr:col>
      <xdr:colOff>38100</xdr:colOff>
      <xdr:row>83</xdr:row>
      <xdr:rowOff>153670</xdr:rowOff>
    </xdr:to>
    <xdr:sp macro="" textlink="">
      <xdr:nvSpPr>
        <xdr:cNvPr id="715" name="フローチャート: 判断 714"/>
        <xdr:cNvSpPr/>
      </xdr:nvSpPr>
      <xdr:spPr>
        <a:xfrm>
          <a:off x="18605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93980</xdr:rowOff>
    </xdr:from>
    <xdr:to>
      <xdr:col>116</xdr:col>
      <xdr:colOff>114300</xdr:colOff>
      <xdr:row>83</xdr:row>
      <xdr:rowOff>24130</xdr:rowOff>
    </xdr:to>
    <xdr:sp macro="" textlink="">
      <xdr:nvSpPr>
        <xdr:cNvPr id="721" name="楕円 720"/>
        <xdr:cNvSpPr/>
      </xdr:nvSpPr>
      <xdr:spPr>
        <a:xfrm>
          <a:off x="221107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116857</xdr:rowOff>
    </xdr:from>
    <xdr:ext cx="469744" cy="259045"/>
    <xdr:sp macro="" textlink="">
      <xdr:nvSpPr>
        <xdr:cNvPr id="722" name="【児童館】&#10;一人当たり面積該当値テキスト"/>
        <xdr:cNvSpPr txBox="1"/>
      </xdr:nvSpPr>
      <xdr:spPr>
        <a:xfrm>
          <a:off x="22199600"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105411</xdr:rowOff>
    </xdr:from>
    <xdr:to>
      <xdr:col>112</xdr:col>
      <xdr:colOff>38100</xdr:colOff>
      <xdr:row>83</xdr:row>
      <xdr:rowOff>35561</xdr:rowOff>
    </xdr:to>
    <xdr:sp macro="" textlink="">
      <xdr:nvSpPr>
        <xdr:cNvPr id="723" name="楕円 722"/>
        <xdr:cNvSpPr/>
      </xdr:nvSpPr>
      <xdr:spPr>
        <a:xfrm>
          <a:off x="212725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144780</xdr:rowOff>
    </xdr:from>
    <xdr:to>
      <xdr:col>116</xdr:col>
      <xdr:colOff>63500</xdr:colOff>
      <xdr:row>82</xdr:row>
      <xdr:rowOff>156211</xdr:rowOff>
    </xdr:to>
    <xdr:cxnSp macro="">
      <xdr:nvCxnSpPr>
        <xdr:cNvPr id="724" name="直線コネクタ 723"/>
        <xdr:cNvCxnSpPr/>
      </xdr:nvCxnSpPr>
      <xdr:spPr>
        <a:xfrm flipV="1">
          <a:off x="21323300" y="1420368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109220</xdr:rowOff>
    </xdr:from>
    <xdr:to>
      <xdr:col>107</xdr:col>
      <xdr:colOff>101600</xdr:colOff>
      <xdr:row>83</xdr:row>
      <xdr:rowOff>39370</xdr:rowOff>
    </xdr:to>
    <xdr:sp macro="" textlink="">
      <xdr:nvSpPr>
        <xdr:cNvPr id="725" name="楕円 724"/>
        <xdr:cNvSpPr/>
      </xdr:nvSpPr>
      <xdr:spPr>
        <a:xfrm>
          <a:off x="20383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156211</xdr:rowOff>
    </xdr:from>
    <xdr:to>
      <xdr:col>111</xdr:col>
      <xdr:colOff>177800</xdr:colOff>
      <xdr:row>82</xdr:row>
      <xdr:rowOff>160020</xdr:rowOff>
    </xdr:to>
    <xdr:cxnSp macro="">
      <xdr:nvCxnSpPr>
        <xdr:cNvPr id="726" name="直線コネクタ 725"/>
        <xdr:cNvCxnSpPr/>
      </xdr:nvCxnSpPr>
      <xdr:spPr>
        <a:xfrm flipV="1">
          <a:off x="20434300" y="142151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109220</xdr:rowOff>
    </xdr:from>
    <xdr:to>
      <xdr:col>102</xdr:col>
      <xdr:colOff>165100</xdr:colOff>
      <xdr:row>83</xdr:row>
      <xdr:rowOff>39370</xdr:rowOff>
    </xdr:to>
    <xdr:sp macro="" textlink="">
      <xdr:nvSpPr>
        <xdr:cNvPr id="727" name="楕円 726"/>
        <xdr:cNvSpPr/>
      </xdr:nvSpPr>
      <xdr:spPr>
        <a:xfrm>
          <a:off x="19494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160020</xdr:rowOff>
    </xdr:from>
    <xdr:to>
      <xdr:col>107</xdr:col>
      <xdr:colOff>50800</xdr:colOff>
      <xdr:row>82</xdr:row>
      <xdr:rowOff>160020</xdr:rowOff>
    </xdr:to>
    <xdr:cxnSp macro="">
      <xdr:nvCxnSpPr>
        <xdr:cNvPr id="728" name="直線コネクタ 727"/>
        <xdr:cNvCxnSpPr/>
      </xdr:nvCxnSpPr>
      <xdr:spPr>
        <a:xfrm>
          <a:off x="19545300" y="14218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109220</xdr:rowOff>
    </xdr:from>
    <xdr:to>
      <xdr:col>98</xdr:col>
      <xdr:colOff>38100</xdr:colOff>
      <xdr:row>83</xdr:row>
      <xdr:rowOff>39370</xdr:rowOff>
    </xdr:to>
    <xdr:sp macro="" textlink="">
      <xdr:nvSpPr>
        <xdr:cNvPr id="729" name="楕円 728"/>
        <xdr:cNvSpPr/>
      </xdr:nvSpPr>
      <xdr:spPr>
        <a:xfrm>
          <a:off x="18605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160020</xdr:rowOff>
    </xdr:from>
    <xdr:to>
      <xdr:col>102</xdr:col>
      <xdr:colOff>114300</xdr:colOff>
      <xdr:row>82</xdr:row>
      <xdr:rowOff>160020</xdr:rowOff>
    </xdr:to>
    <xdr:cxnSp macro="">
      <xdr:nvCxnSpPr>
        <xdr:cNvPr id="730" name="直線コネクタ 729"/>
        <xdr:cNvCxnSpPr/>
      </xdr:nvCxnSpPr>
      <xdr:spPr>
        <a:xfrm>
          <a:off x="18656300" y="14218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49547</xdr:rowOff>
    </xdr:from>
    <xdr:ext cx="469744" cy="259045"/>
    <xdr:sp macro="" textlink="">
      <xdr:nvSpPr>
        <xdr:cNvPr id="731" name="n_1aveValue【児童館】&#10;一人当たり面積"/>
        <xdr:cNvSpPr txBox="1"/>
      </xdr:nvSpPr>
      <xdr:spPr>
        <a:xfrm>
          <a:off x="21075727" y="1427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95266</xdr:rowOff>
    </xdr:from>
    <xdr:ext cx="469744" cy="259045"/>
    <xdr:sp macro="" textlink="">
      <xdr:nvSpPr>
        <xdr:cNvPr id="732" name="n_2aveValue【児童館】&#10;一人当たり面積"/>
        <xdr:cNvSpPr txBox="1"/>
      </xdr:nvSpPr>
      <xdr:spPr>
        <a:xfrm>
          <a:off x="20199427" y="1432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160038</xdr:rowOff>
    </xdr:from>
    <xdr:ext cx="469744" cy="259045"/>
    <xdr:sp macro="" textlink="">
      <xdr:nvSpPr>
        <xdr:cNvPr id="733" name="n_3aveValue【児童館】&#10;一人当たり面積"/>
        <xdr:cNvSpPr txBox="1"/>
      </xdr:nvSpPr>
      <xdr:spPr>
        <a:xfrm>
          <a:off x="19310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144797</xdr:rowOff>
    </xdr:from>
    <xdr:ext cx="469744" cy="259045"/>
    <xdr:sp macro="" textlink="">
      <xdr:nvSpPr>
        <xdr:cNvPr id="734" name="n_4aveValue【児童館】&#10;一人当たり面積"/>
        <xdr:cNvSpPr txBox="1"/>
      </xdr:nvSpPr>
      <xdr:spPr>
        <a:xfrm>
          <a:off x="1842142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52088</xdr:rowOff>
    </xdr:from>
    <xdr:ext cx="469744" cy="259045"/>
    <xdr:sp macro="" textlink="">
      <xdr:nvSpPr>
        <xdr:cNvPr id="735" name="n_1mainValue【児童館】&#10;一人当たり面積"/>
        <xdr:cNvSpPr txBox="1"/>
      </xdr:nvSpPr>
      <xdr:spPr>
        <a:xfrm>
          <a:off x="21075727" y="1393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55897</xdr:rowOff>
    </xdr:from>
    <xdr:ext cx="469744" cy="259045"/>
    <xdr:sp macro="" textlink="">
      <xdr:nvSpPr>
        <xdr:cNvPr id="736" name="n_2mainValue【児童館】&#10;一人当たり面積"/>
        <xdr:cNvSpPr txBox="1"/>
      </xdr:nvSpPr>
      <xdr:spPr>
        <a:xfrm>
          <a:off x="20199427" y="139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55897</xdr:rowOff>
    </xdr:from>
    <xdr:ext cx="469744" cy="259045"/>
    <xdr:sp macro="" textlink="">
      <xdr:nvSpPr>
        <xdr:cNvPr id="737" name="n_3mainValue【児童館】&#10;一人当たり面積"/>
        <xdr:cNvSpPr txBox="1"/>
      </xdr:nvSpPr>
      <xdr:spPr>
        <a:xfrm>
          <a:off x="19310427" y="139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55897</xdr:rowOff>
    </xdr:from>
    <xdr:ext cx="469744" cy="259045"/>
    <xdr:sp macro="" textlink="">
      <xdr:nvSpPr>
        <xdr:cNvPr id="738" name="n_4mainValue【児童館】&#10;一人当たり面積"/>
        <xdr:cNvSpPr txBox="1"/>
      </xdr:nvSpPr>
      <xdr:spPr>
        <a:xfrm>
          <a:off x="18421427" y="139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7" name="正方形/長方形 74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8" name="正方形/長方形 74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9" name="正方形/長方形 74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0" name="正方形/長方形 74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1" name="正方形/長方形 75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2" name="正方形/長方形 75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3" name="正方形/長方形 75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年度以降に建て替えを行った保育園、プール、庁舎や、消防庁舎の増築・改修工事を実施した「消防施設」は低い水準となっている。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「学校施設」は令和４～５年度に教室増築や長寿命化工事を実施したため、有形固定資産減価償却率が下がり、類似団体平均に近づいた。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一方、老人保健福祉センターエアコン設置工事等の実施により「福祉施設」の数値は前年度よりも改善されたものの、依然として、「道路」とともに全国平均よりも高い水準となっている。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老朽化対策として改修工事の実施を検討するほか、その他の公共施設も、公共施設等総合管理計画に基づく個別施設計画の策定を進め、計画的な施設改修や更新等を行っていく必要がある。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北海道中札内村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3,886
3,815
292.58
6,527,612
6,136,445
243,057
2,866,575
4,302,589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125747</xdr:rowOff>
    </xdr:from>
    <xdr:ext cx="405111" cy="259045"/>
    <xdr:sp macro="" textlink="">
      <xdr:nvSpPr>
        <xdr:cNvPr id="78" name="【体育館・プール】&#10;有形固定資産減価償却率平均値テキスト"/>
        <xdr:cNvSpPr txBox="1"/>
      </xdr:nvSpPr>
      <xdr:spPr>
        <a:xfrm>
          <a:off x="4673600" y="10412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83" name="フローチャート: 判断 82"/>
        <xdr:cNvSpPr/>
      </xdr:nvSpPr>
      <xdr:spPr>
        <a:xfrm>
          <a:off x="107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48260</xdr:rowOff>
    </xdr:from>
    <xdr:to>
      <xdr:col>24</xdr:col>
      <xdr:colOff>114300</xdr:colOff>
      <xdr:row>59</xdr:row>
      <xdr:rowOff>149860</xdr:rowOff>
    </xdr:to>
    <xdr:sp macro="" textlink="">
      <xdr:nvSpPr>
        <xdr:cNvPr id="89" name="楕円 88"/>
        <xdr:cNvSpPr/>
      </xdr:nvSpPr>
      <xdr:spPr>
        <a:xfrm>
          <a:off x="4584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71137</xdr:rowOff>
    </xdr:from>
    <xdr:ext cx="405111" cy="259045"/>
    <xdr:sp macro="" textlink="">
      <xdr:nvSpPr>
        <xdr:cNvPr id="90" name="【体育館・プール】&#10;有形固定資産減価償却率該当値テキスト"/>
        <xdr:cNvSpPr txBox="1"/>
      </xdr:nvSpPr>
      <xdr:spPr>
        <a:xfrm>
          <a:off x="4673600"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170180</xdr:rowOff>
    </xdr:from>
    <xdr:to>
      <xdr:col>20</xdr:col>
      <xdr:colOff>38100</xdr:colOff>
      <xdr:row>59</xdr:row>
      <xdr:rowOff>100330</xdr:rowOff>
    </xdr:to>
    <xdr:sp macro="" textlink="">
      <xdr:nvSpPr>
        <xdr:cNvPr id="91" name="楕円 90"/>
        <xdr:cNvSpPr/>
      </xdr:nvSpPr>
      <xdr:spPr>
        <a:xfrm>
          <a:off x="3746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49530</xdr:rowOff>
    </xdr:from>
    <xdr:to>
      <xdr:col>24</xdr:col>
      <xdr:colOff>63500</xdr:colOff>
      <xdr:row>59</xdr:row>
      <xdr:rowOff>99060</xdr:rowOff>
    </xdr:to>
    <xdr:cxnSp macro="">
      <xdr:nvCxnSpPr>
        <xdr:cNvPr id="92" name="直線コネクタ 91"/>
        <xdr:cNvCxnSpPr/>
      </xdr:nvCxnSpPr>
      <xdr:spPr>
        <a:xfrm>
          <a:off x="3797300" y="1016508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122555</xdr:rowOff>
    </xdr:from>
    <xdr:to>
      <xdr:col>15</xdr:col>
      <xdr:colOff>101600</xdr:colOff>
      <xdr:row>59</xdr:row>
      <xdr:rowOff>52705</xdr:rowOff>
    </xdr:to>
    <xdr:sp macro="" textlink="">
      <xdr:nvSpPr>
        <xdr:cNvPr id="93" name="楕円 92"/>
        <xdr:cNvSpPr/>
      </xdr:nvSpPr>
      <xdr:spPr>
        <a:xfrm>
          <a:off x="28575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1905</xdr:rowOff>
    </xdr:from>
    <xdr:to>
      <xdr:col>19</xdr:col>
      <xdr:colOff>177800</xdr:colOff>
      <xdr:row>59</xdr:row>
      <xdr:rowOff>49530</xdr:rowOff>
    </xdr:to>
    <xdr:cxnSp macro="">
      <xdr:nvCxnSpPr>
        <xdr:cNvPr id="94" name="直線コネクタ 93"/>
        <xdr:cNvCxnSpPr/>
      </xdr:nvCxnSpPr>
      <xdr:spPr>
        <a:xfrm>
          <a:off x="2908300" y="101174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73025</xdr:rowOff>
    </xdr:from>
    <xdr:to>
      <xdr:col>10</xdr:col>
      <xdr:colOff>165100</xdr:colOff>
      <xdr:row>59</xdr:row>
      <xdr:rowOff>3175</xdr:rowOff>
    </xdr:to>
    <xdr:sp macro="" textlink="">
      <xdr:nvSpPr>
        <xdr:cNvPr id="95" name="楕円 94"/>
        <xdr:cNvSpPr/>
      </xdr:nvSpPr>
      <xdr:spPr>
        <a:xfrm>
          <a:off x="19685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123825</xdr:rowOff>
    </xdr:from>
    <xdr:to>
      <xdr:col>15</xdr:col>
      <xdr:colOff>50800</xdr:colOff>
      <xdr:row>59</xdr:row>
      <xdr:rowOff>1905</xdr:rowOff>
    </xdr:to>
    <xdr:cxnSp macro="">
      <xdr:nvCxnSpPr>
        <xdr:cNvPr id="96" name="直線コネクタ 95"/>
        <xdr:cNvCxnSpPr/>
      </xdr:nvCxnSpPr>
      <xdr:spPr>
        <a:xfrm>
          <a:off x="2019300" y="100679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25400</xdr:rowOff>
    </xdr:from>
    <xdr:to>
      <xdr:col>6</xdr:col>
      <xdr:colOff>38100</xdr:colOff>
      <xdr:row>58</xdr:row>
      <xdr:rowOff>127000</xdr:rowOff>
    </xdr:to>
    <xdr:sp macro="" textlink="">
      <xdr:nvSpPr>
        <xdr:cNvPr id="97" name="楕円 96"/>
        <xdr:cNvSpPr/>
      </xdr:nvSpPr>
      <xdr:spPr>
        <a:xfrm>
          <a:off x="1079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76200</xdr:rowOff>
    </xdr:from>
    <xdr:to>
      <xdr:col>10</xdr:col>
      <xdr:colOff>114300</xdr:colOff>
      <xdr:row>58</xdr:row>
      <xdr:rowOff>123825</xdr:rowOff>
    </xdr:to>
    <xdr:cxnSp macro="">
      <xdr:nvCxnSpPr>
        <xdr:cNvPr id="98" name="直線コネクタ 97"/>
        <xdr:cNvCxnSpPr/>
      </xdr:nvCxnSpPr>
      <xdr:spPr>
        <a:xfrm>
          <a:off x="1130300" y="100203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60977</xdr:rowOff>
    </xdr:from>
    <xdr:ext cx="405111" cy="259045"/>
    <xdr:sp macro="" textlink="">
      <xdr:nvSpPr>
        <xdr:cNvPr id="99" name="n_1aveValue【体育館・プール】&#10;有形固定資産減価償却率"/>
        <xdr:cNvSpPr txBox="1"/>
      </xdr:nvSpPr>
      <xdr:spPr>
        <a:xfrm>
          <a:off x="35820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100" name="n_2aveValue【体育館・プール】&#10;有形固定資産減価償却率"/>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55262</xdr:rowOff>
    </xdr:from>
    <xdr:ext cx="405111" cy="259045"/>
    <xdr:sp macro="" textlink="">
      <xdr:nvSpPr>
        <xdr:cNvPr id="101" name="n_3aveValue【体育館・プール】&#10;有形固定資産減価償却率"/>
        <xdr:cNvSpPr txBox="1"/>
      </xdr:nvSpPr>
      <xdr:spPr>
        <a:xfrm>
          <a:off x="1816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83837</xdr:rowOff>
    </xdr:from>
    <xdr:ext cx="405111" cy="259045"/>
    <xdr:sp macro="" textlink="">
      <xdr:nvSpPr>
        <xdr:cNvPr id="102" name="n_4aveValue【体育館・プール】&#10;有形固定資産減価償却率"/>
        <xdr:cNvSpPr txBox="1"/>
      </xdr:nvSpPr>
      <xdr:spPr>
        <a:xfrm>
          <a:off x="927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116857</xdr:rowOff>
    </xdr:from>
    <xdr:ext cx="405111" cy="259045"/>
    <xdr:sp macro="" textlink="">
      <xdr:nvSpPr>
        <xdr:cNvPr id="103" name="n_1mainValue【体育館・プール】&#10;有形固定資産減価償却率"/>
        <xdr:cNvSpPr txBox="1"/>
      </xdr:nvSpPr>
      <xdr:spPr>
        <a:xfrm>
          <a:off x="35820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69232</xdr:rowOff>
    </xdr:from>
    <xdr:ext cx="405111" cy="259045"/>
    <xdr:sp macro="" textlink="">
      <xdr:nvSpPr>
        <xdr:cNvPr id="104" name="n_2mainValue【体育館・プール】&#10;有形固定資産減価償却率"/>
        <xdr:cNvSpPr txBox="1"/>
      </xdr:nvSpPr>
      <xdr:spPr>
        <a:xfrm>
          <a:off x="2705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19702</xdr:rowOff>
    </xdr:from>
    <xdr:ext cx="405111" cy="259045"/>
    <xdr:sp macro="" textlink="">
      <xdr:nvSpPr>
        <xdr:cNvPr id="105" name="n_3mainValue【体育館・プール】&#10;有形固定資産減価償却率"/>
        <xdr:cNvSpPr txBox="1"/>
      </xdr:nvSpPr>
      <xdr:spPr>
        <a:xfrm>
          <a:off x="1816744" y="979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143527</xdr:rowOff>
    </xdr:from>
    <xdr:ext cx="405111" cy="259045"/>
    <xdr:sp macro="" textlink="">
      <xdr:nvSpPr>
        <xdr:cNvPr id="106" name="n_4mainValue【体育館・プール】&#10;有形固定資産減価償却率"/>
        <xdr:cNvSpPr txBox="1"/>
      </xdr:nvSpPr>
      <xdr:spPr>
        <a:xfrm>
          <a:off x="927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32" name="直線コネクタ 131"/>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33" name="【体育館・プール】&#10;一人当たり面積最小値テキスト"/>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34" name="直線コネクタ 133"/>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35" name="【体育館・プール】&#10;一人当たり面積最大値テキスト"/>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36" name="直線コネクタ 135"/>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81805</xdr:rowOff>
    </xdr:from>
    <xdr:ext cx="469744" cy="259045"/>
    <xdr:sp macro="" textlink="">
      <xdr:nvSpPr>
        <xdr:cNvPr id="137" name="【体育館・プール】&#10;一人当たり面積平均値テキスト"/>
        <xdr:cNvSpPr txBox="1"/>
      </xdr:nvSpPr>
      <xdr:spPr>
        <a:xfrm>
          <a:off x="10515600" y="1054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38" name="フローチャート: 判断 137"/>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9" name="フローチャート: 判断 138"/>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40" name="フローチャート: 判断 139"/>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141" name="フローチャート: 判断 140"/>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142" name="フローチャート: 判断 141"/>
        <xdr:cNvSpPr/>
      </xdr:nvSpPr>
      <xdr:spPr>
        <a:xfrm>
          <a:off x="69215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138285</xdr:rowOff>
    </xdr:from>
    <xdr:to>
      <xdr:col>55</xdr:col>
      <xdr:colOff>50800</xdr:colOff>
      <xdr:row>63</xdr:row>
      <xdr:rowOff>68435</xdr:rowOff>
    </xdr:to>
    <xdr:sp macro="" textlink="">
      <xdr:nvSpPr>
        <xdr:cNvPr id="148" name="楕円 147"/>
        <xdr:cNvSpPr/>
      </xdr:nvSpPr>
      <xdr:spPr>
        <a:xfrm>
          <a:off x="10426700" y="107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116712</xdr:rowOff>
    </xdr:from>
    <xdr:ext cx="469744" cy="259045"/>
    <xdr:sp macro="" textlink="">
      <xdr:nvSpPr>
        <xdr:cNvPr id="149" name="【体育館・プール】&#10;一人当たり面積該当値テキスト"/>
        <xdr:cNvSpPr txBox="1"/>
      </xdr:nvSpPr>
      <xdr:spPr>
        <a:xfrm>
          <a:off x="10515600" y="1074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139264</xdr:rowOff>
    </xdr:from>
    <xdr:to>
      <xdr:col>50</xdr:col>
      <xdr:colOff>165100</xdr:colOff>
      <xdr:row>63</xdr:row>
      <xdr:rowOff>69414</xdr:rowOff>
    </xdr:to>
    <xdr:sp macro="" textlink="">
      <xdr:nvSpPr>
        <xdr:cNvPr id="150" name="楕円 149"/>
        <xdr:cNvSpPr/>
      </xdr:nvSpPr>
      <xdr:spPr>
        <a:xfrm>
          <a:off x="9588500" y="1076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17635</xdr:rowOff>
    </xdr:from>
    <xdr:to>
      <xdr:col>55</xdr:col>
      <xdr:colOff>0</xdr:colOff>
      <xdr:row>63</xdr:row>
      <xdr:rowOff>18614</xdr:rowOff>
    </xdr:to>
    <xdr:cxnSp macro="">
      <xdr:nvCxnSpPr>
        <xdr:cNvPr id="151" name="直線コネクタ 150"/>
        <xdr:cNvCxnSpPr/>
      </xdr:nvCxnSpPr>
      <xdr:spPr>
        <a:xfrm flipV="1">
          <a:off x="9639300" y="10818985"/>
          <a:ext cx="8382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140244</xdr:rowOff>
    </xdr:from>
    <xdr:to>
      <xdr:col>46</xdr:col>
      <xdr:colOff>38100</xdr:colOff>
      <xdr:row>63</xdr:row>
      <xdr:rowOff>70394</xdr:rowOff>
    </xdr:to>
    <xdr:sp macro="" textlink="">
      <xdr:nvSpPr>
        <xdr:cNvPr id="152" name="楕円 151"/>
        <xdr:cNvSpPr/>
      </xdr:nvSpPr>
      <xdr:spPr>
        <a:xfrm>
          <a:off x="8699500" y="107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18614</xdr:rowOff>
    </xdr:from>
    <xdr:to>
      <xdr:col>50</xdr:col>
      <xdr:colOff>114300</xdr:colOff>
      <xdr:row>63</xdr:row>
      <xdr:rowOff>19594</xdr:rowOff>
    </xdr:to>
    <xdr:cxnSp macro="">
      <xdr:nvCxnSpPr>
        <xdr:cNvPr id="153" name="直線コネクタ 152"/>
        <xdr:cNvCxnSpPr/>
      </xdr:nvCxnSpPr>
      <xdr:spPr>
        <a:xfrm flipV="1">
          <a:off x="8750300" y="10819964"/>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140898</xdr:rowOff>
    </xdr:from>
    <xdr:to>
      <xdr:col>41</xdr:col>
      <xdr:colOff>101600</xdr:colOff>
      <xdr:row>63</xdr:row>
      <xdr:rowOff>71048</xdr:rowOff>
    </xdr:to>
    <xdr:sp macro="" textlink="">
      <xdr:nvSpPr>
        <xdr:cNvPr id="154" name="楕円 153"/>
        <xdr:cNvSpPr/>
      </xdr:nvSpPr>
      <xdr:spPr>
        <a:xfrm>
          <a:off x="7810500" y="1077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19594</xdr:rowOff>
    </xdr:from>
    <xdr:to>
      <xdr:col>45</xdr:col>
      <xdr:colOff>177800</xdr:colOff>
      <xdr:row>63</xdr:row>
      <xdr:rowOff>20248</xdr:rowOff>
    </xdr:to>
    <xdr:cxnSp macro="">
      <xdr:nvCxnSpPr>
        <xdr:cNvPr id="155" name="直線コネクタ 154"/>
        <xdr:cNvCxnSpPr/>
      </xdr:nvCxnSpPr>
      <xdr:spPr>
        <a:xfrm flipV="1">
          <a:off x="7861300" y="10820944"/>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140570</xdr:rowOff>
    </xdr:from>
    <xdr:to>
      <xdr:col>36</xdr:col>
      <xdr:colOff>165100</xdr:colOff>
      <xdr:row>63</xdr:row>
      <xdr:rowOff>70720</xdr:rowOff>
    </xdr:to>
    <xdr:sp macro="" textlink="">
      <xdr:nvSpPr>
        <xdr:cNvPr id="156" name="楕円 155"/>
        <xdr:cNvSpPr/>
      </xdr:nvSpPr>
      <xdr:spPr>
        <a:xfrm>
          <a:off x="6921500" y="1077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19920</xdr:rowOff>
    </xdr:from>
    <xdr:to>
      <xdr:col>41</xdr:col>
      <xdr:colOff>50800</xdr:colOff>
      <xdr:row>63</xdr:row>
      <xdr:rowOff>20248</xdr:rowOff>
    </xdr:to>
    <xdr:cxnSp macro="">
      <xdr:nvCxnSpPr>
        <xdr:cNvPr id="157" name="直線コネクタ 156"/>
        <xdr:cNvCxnSpPr/>
      </xdr:nvCxnSpPr>
      <xdr:spPr>
        <a:xfrm>
          <a:off x="6972300" y="10821270"/>
          <a:ext cx="8890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24220</xdr:rowOff>
    </xdr:from>
    <xdr:ext cx="469744" cy="259045"/>
    <xdr:sp macro="" textlink="">
      <xdr:nvSpPr>
        <xdr:cNvPr id="158" name="n_1aveValue【体育館・プール】&#10;一人当たり面積"/>
        <xdr:cNvSpPr txBox="1"/>
      </xdr:nvSpPr>
      <xdr:spPr>
        <a:xfrm>
          <a:off x="9391727" y="1048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39242</xdr:rowOff>
    </xdr:from>
    <xdr:ext cx="469744" cy="259045"/>
    <xdr:sp macro="" textlink="">
      <xdr:nvSpPr>
        <xdr:cNvPr id="159" name="n_2aveValue【体育館・プール】&#10;一人当たり面積"/>
        <xdr:cNvSpPr txBox="1"/>
      </xdr:nvSpPr>
      <xdr:spPr>
        <a:xfrm>
          <a:off x="8515427" y="1049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40874</xdr:rowOff>
    </xdr:from>
    <xdr:ext cx="469744" cy="259045"/>
    <xdr:sp macro="" textlink="">
      <xdr:nvSpPr>
        <xdr:cNvPr id="160" name="n_3aveValue【体育館・プール】&#10;一人当たり面積"/>
        <xdr:cNvSpPr txBox="1"/>
      </xdr:nvSpPr>
      <xdr:spPr>
        <a:xfrm>
          <a:off x="7626427" y="1049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37609</xdr:rowOff>
    </xdr:from>
    <xdr:ext cx="469744" cy="259045"/>
    <xdr:sp macro="" textlink="">
      <xdr:nvSpPr>
        <xdr:cNvPr id="161" name="n_4aveValue【体育館・プール】&#10;一人当たり面積"/>
        <xdr:cNvSpPr txBox="1"/>
      </xdr:nvSpPr>
      <xdr:spPr>
        <a:xfrm>
          <a:off x="6737427" y="104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60541</xdr:rowOff>
    </xdr:from>
    <xdr:ext cx="469744" cy="259045"/>
    <xdr:sp macro="" textlink="">
      <xdr:nvSpPr>
        <xdr:cNvPr id="162" name="n_1mainValue【体育館・プール】&#10;一人当たり面積"/>
        <xdr:cNvSpPr txBox="1"/>
      </xdr:nvSpPr>
      <xdr:spPr>
        <a:xfrm>
          <a:off x="9391727" y="1086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61521</xdr:rowOff>
    </xdr:from>
    <xdr:ext cx="469744" cy="259045"/>
    <xdr:sp macro="" textlink="">
      <xdr:nvSpPr>
        <xdr:cNvPr id="163" name="n_2mainValue【体育館・プール】&#10;一人当たり面積"/>
        <xdr:cNvSpPr txBox="1"/>
      </xdr:nvSpPr>
      <xdr:spPr>
        <a:xfrm>
          <a:off x="8515427" y="1086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62175</xdr:rowOff>
    </xdr:from>
    <xdr:ext cx="469744" cy="259045"/>
    <xdr:sp macro="" textlink="">
      <xdr:nvSpPr>
        <xdr:cNvPr id="164" name="n_3mainValue【体育館・プール】&#10;一人当たり面積"/>
        <xdr:cNvSpPr txBox="1"/>
      </xdr:nvSpPr>
      <xdr:spPr>
        <a:xfrm>
          <a:off x="7626427" y="1086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61847</xdr:rowOff>
    </xdr:from>
    <xdr:ext cx="469744" cy="259045"/>
    <xdr:sp macro="" textlink="">
      <xdr:nvSpPr>
        <xdr:cNvPr id="165" name="n_4mainValue【体育館・プール】&#10;一人当たり面積"/>
        <xdr:cNvSpPr txBox="1"/>
      </xdr:nvSpPr>
      <xdr:spPr>
        <a:xfrm>
          <a:off x="6737427" y="1086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191" name="直線コネクタ 190"/>
        <xdr:cNvCxnSpPr/>
      </xdr:nvCxnSpPr>
      <xdr:spPr>
        <a:xfrm flipV="1">
          <a:off x="4634865" y="13452021"/>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194" name="【福祉施設】&#10;有形固定資産減価償却率最大値テキスト"/>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195" name="直線コネクタ 194"/>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196" name="【福祉施設】&#10;有形固定資産減価償却率平均値テキスト"/>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197" name="フローチャート: 判断 196"/>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198" name="フローチャート: 判断 197"/>
        <xdr:cNvSpPr/>
      </xdr:nvSpPr>
      <xdr:spPr>
        <a:xfrm>
          <a:off x="3746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199" name="フローチャート: 判断 198"/>
        <xdr:cNvSpPr/>
      </xdr:nvSpPr>
      <xdr:spPr>
        <a:xfrm>
          <a:off x="2857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00" name="フローチャート: 判断 199"/>
        <xdr:cNvSpPr/>
      </xdr:nvSpPr>
      <xdr:spPr>
        <a:xfrm>
          <a:off x="1968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201" name="フローチャート: 判断 200"/>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13426</xdr:rowOff>
    </xdr:from>
    <xdr:to>
      <xdr:col>24</xdr:col>
      <xdr:colOff>114300</xdr:colOff>
      <xdr:row>85</xdr:row>
      <xdr:rowOff>115026</xdr:rowOff>
    </xdr:to>
    <xdr:sp macro="" textlink="">
      <xdr:nvSpPr>
        <xdr:cNvPr id="207" name="楕円 206"/>
        <xdr:cNvSpPr/>
      </xdr:nvSpPr>
      <xdr:spPr>
        <a:xfrm>
          <a:off x="4584700" y="145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163303</xdr:rowOff>
    </xdr:from>
    <xdr:ext cx="405111" cy="259045"/>
    <xdr:sp macro="" textlink="">
      <xdr:nvSpPr>
        <xdr:cNvPr id="208" name="【福祉施設】&#10;有形固定資産減価償却率該当値テキスト"/>
        <xdr:cNvSpPr txBox="1"/>
      </xdr:nvSpPr>
      <xdr:spPr>
        <a:xfrm>
          <a:off x="4673600" y="1456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95069</xdr:rowOff>
    </xdr:from>
    <xdr:to>
      <xdr:col>20</xdr:col>
      <xdr:colOff>38100</xdr:colOff>
      <xdr:row>86</xdr:row>
      <xdr:rowOff>25219</xdr:rowOff>
    </xdr:to>
    <xdr:sp macro="" textlink="">
      <xdr:nvSpPr>
        <xdr:cNvPr id="209" name="楕円 208"/>
        <xdr:cNvSpPr/>
      </xdr:nvSpPr>
      <xdr:spPr>
        <a:xfrm>
          <a:off x="3746500" y="1466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64226</xdr:rowOff>
    </xdr:from>
    <xdr:to>
      <xdr:col>24</xdr:col>
      <xdr:colOff>63500</xdr:colOff>
      <xdr:row>85</xdr:row>
      <xdr:rowOff>145869</xdr:rowOff>
    </xdr:to>
    <xdr:cxnSp macro="">
      <xdr:nvCxnSpPr>
        <xdr:cNvPr id="210" name="直線コネクタ 209"/>
        <xdr:cNvCxnSpPr/>
      </xdr:nvCxnSpPr>
      <xdr:spPr>
        <a:xfrm flipV="1">
          <a:off x="3797300" y="14637476"/>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52614</xdr:rowOff>
    </xdr:from>
    <xdr:to>
      <xdr:col>15</xdr:col>
      <xdr:colOff>101600</xdr:colOff>
      <xdr:row>85</xdr:row>
      <xdr:rowOff>154214</xdr:rowOff>
    </xdr:to>
    <xdr:sp macro="" textlink="">
      <xdr:nvSpPr>
        <xdr:cNvPr id="211" name="楕円 210"/>
        <xdr:cNvSpPr/>
      </xdr:nvSpPr>
      <xdr:spPr>
        <a:xfrm>
          <a:off x="2857500" y="1462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103414</xdr:rowOff>
    </xdr:from>
    <xdr:to>
      <xdr:col>19</xdr:col>
      <xdr:colOff>177800</xdr:colOff>
      <xdr:row>85</xdr:row>
      <xdr:rowOff>145869</xdr:rowOff>
    </xdr:to>
    <xdr:cxnSp macro="">
      <xdr:nvCxnSpPr>
        <xdr:cNvPr id="212" name="直線コネクタ 211"/>
        <xdr:cNvCxnSpPr/>
      </xdr:nvCxnSpPr>
      <xdr:spPr>
        <a:xfrm>
          <a:off x="2908300" y="1467666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11793</xdr:rowOff>
    </xdr:from>
    <xdr:to>
      <xdr:col>10</xdr:col>
      <xdr:colOff>165100</xdr:colOff>
      <xdr:row>85</xdr:row>
      <xdr:rowOff>113393</xdr:rowOff>
    </xdr:to>
    <xdr:sp macro="" textlink="">
      <xdr:nvSpPr>
        <xdr:cNvPr id="213" name="楕円 212"/>
        <xdr:cNvSpPr/>
      </xdr:nvSpPr>
      <xdr:spPr>
        <a:xfrm>
          <a:off x="1968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62593</xdr:rowOff>
    </xdr:from>
    <xdr:to>
      <xdr:col>15</xdr:col>
      <xdr:colOff>50800</xdr:colOff>
      <xdr:row>85</xdr:row>
      <xdr:rowOff>103414</xdr:rowOff>
    </xdr:to>
    <xdr:cxnSp macro="">
      <xdr:nvCxnSpPr>
        <xdr:cNvPr id="214" name="直線コネクタ 213"/>
        <xdr:cNvCxnSpPr/>
      </xdr:nvCxnSpPr>
      <xdr:spPr>
        <a:xfrm>
          <a:off x="2019300" y="1463584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162016</xdr:rowOff>
    </xdr:from>
    <xdr:to>
      <xdr:col>6</xdr:col>
      <xdr:colOff>38100</xdr:colOff>
      <xdr:row>85</xdr:row>
      <xdr:rowOff>92166</xdr:rowOff>
    </xdr:to>
    <xdr:sp macro="" textlink="">
      <xdr:nvSpPr>
        <xdr:cNvPr id="215" name="楕円 214"/>
        <xdr:cNvSpPr/>
      </xdr:nvSpPr>
      <xdr:spPr>
        <a:xfrm>
          <a:off x="1079500" y="1456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41366</xdr:rowOff>
    </xdr:from>
    <xdr:to>
      <xdr:col>10</xdr:col>
      <xdr:colOff>114300</xdr:colOff>
      <xdr:row>85</xdr:row>
      <xdr:rowOff>62593</xdr:rowOff>
    </xdr:to>
    <xdr:cxnSp macro="">
      <xdr:nvCxnSpPr>
        <xdr:cNvPr id="216" name="直線コネクタ 215"/>
        <xdr:cNvCxnSpPr/>
      </xdr:nvCxnSpPr>
      <xdr:spPr>
        <a:xfrm>
          <a:off x="1130300" y="1461461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64606</xdr:rowOff>
    </xdr:from>
    <xdr:ext cx="405111" cy="259045"/>
    <xdr:sp macro="" textlink="">
      <xdr:nvSpPr>
        <xdr:cNvPr id="217" name="n_1aveValue【福祉施設】&#10;有形固定資産減価償却率"/>
        <xdr:cNvSpPr txBox="1"/>
      </xdr:nvSpPr>
      <xdr:spPr>
        <a:xfrm>
          <a:off x="35820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22151</xdr:rowOff>
    </xdr:from>
    <xdr:ext cx="405111" cy="259045"/>
    <xdr:sp macro="" textlink="">
      <xdr:nvSpPr>
        <xdr:cNvPr id="218" name="n_2aveValue【福祉施設】&#10;有形固定資産減価償却率"/>
        <xdr:cNvSpPr txBox="1"/>
      </xdr:nvSpPr>
      <xdr:spPr>
        <a:xfrm>
          <a:off x="2705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152779</xdr:rowOff>
    </xdr:from>
    <xdr:ext cx="405111" cy="259045"/>
    <xdr:sp macro="" textlink="">
      <xdr:nvSpPr>
        <xdr:cNvPr id="219" name="n_3aveValue【福祉施設】&#10;有形固定資産減価償却率"/>
        <xdr:cNvSpPr txBox="1"/>
      </xdr:nvSpPr>
      <xdr:spPr>
        <a:xfrm>
          <a:off x="1816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macro="" textlink="">
      <xdr:nvSpPr>
        <xdr:cNvPr id="220" name="n_4aveValue【福祉施設】&#10;有形固定資産減価償却率"/>
        <xdr:cNvSpPr txBox="1"/>
      </xdr:nvSpPr>
      <xdr:spPr>
        <a:xfrm>
          <a:off x="927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16346</xdr:rowOff>
    </xdr:from>
    <xdr:ext cx="405111" cy="259045"/>
    <xdr:sp macro="" textlink="">
      <xdr:nvSpPr>
        <xdr:cNvPr id="221" name="n_1mainValue【福祉施設】&#10;有形固定資産減価償却率"/>
        <xdr:cNvSpPr txBox="1"/>
      </xdr:nvSpPr>
      <xdr:spPr>
        <a:xfrm>
          <a:off x="3582044" y="1476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145341</xdr:rowOff>
    </xdr:from>
    <xdr:ext cx="405111" cy="259045"/>
    <xdr:sp macro="" textlink="">
      <xdr:nvSpPr>
        <xdr:cNvPr id="222" name="n_2mainValue【福祉施設】&#10;有形固定資産減価償却率"/>
        <xdr:cNvSpPr txBox="1"/>
      </xdr:nvSpPr>
      <xdr:spPr>
        <a:xfrm>
          <a:off x="2705744" y="1471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104520</xdr:rowOff>
    </xdr:from>
    <xdr:ext cx="405111" cy="259045"/>
    <xdr:sp macro="" textlink="">
      <xdr:nvSpPr>
        <xdr:cNvPr id="223" name="n_3mainValue【福祉施設】&#10;有形固定資産減価償却率"/>
        <xdr:cNvSpPr txBox="1"/>
      </xdr:nvSpPr>
      <xdr:spPr>
        <a:xfrm>
          <a:off x="1816744" y="1467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83293</xdr:rowOff>
    </xdr:from>
    <xdr:ext cx="405111" cy="259045"/>
    <xdr:sp macro="" textlink="">
      <xdr:nvSpPr>
        <xdr:cNvPr id="224" name="n_4mainValue【福祉施設】&#10;有形固定資産減価償却率"/>
        <xdr:cNvSpPr txBox="1"/>
      </xdr:nvSpPr>
      <xdr:spPr>
        <a:xfrm>
          <a:off x="927744" y="1465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248" name="直線コネクタ 247"/>
        <xdr:cNvCxnSpPr/>
      </xdr:nvCxnSpPr>
      <xdr:spPr>
        <a:xfrm flipV="1">
          <a:off x="10476865" y="13250799"/>
          <a:ext cx="0"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249" name="【福祉施設】&#10;一人当たり面積最小値テキスト"/>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50" name="直線コネクタ 249"/>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251" name="【福祉施設】&#10;一人当たり面積最大値テキスト"/>
        <xdr:cNvSpPr txBox="1"/>
      </xdr:nvSpPr>
      <xdr:spPr>
        <a:xfrm>
          <a:off x="10515600" y="130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252" name="直線コネクタ 251"/>
        <xdr:cNvCxnSpPr/>
      </xdr:nvCxnSpPr>
      <xdr:spPr>
        <a:xfrm>
          <a:off x="10388600" y="1325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127525</xdr:rowOff>
    </xdr:from>
    <xdr:ext cx="469744" cy="259045"/>
    <xdr:sp macro="" textlink="">
      <xdr:nvSpPr>
        <xdr:cNvPr id="253" name="【福祉施設】&#10;一人当たり面積平均値テキスト"/>
        <xdr:cNvSpPr txBox="1"/>
      </xdr:nvSpPr>
      <xdr:spPr>
        <a:xfrm>
          <a:off x="10515600" y="14357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254" name="フローチャート: 判断 253"/>
        <xdr:cNvSpPr/>
      </xdr:nvSpPr>
      <xdr:spPr>
        <a:xfrm>
          <a:off x="10426700" y="1450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255" name="フローチャート: 判断 254"/>
        <xdr:cNvSpPr/>
      </xdr:nvSpPr>
      <xdr:spPr>
        <a:xfrm>
          <a:off x="95885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256" name="フローチャート: 判断 255"/>
        <xdr:cNvSpPr/>
      </xdr:nvSpPr>
      <xdr:spPr>
        <a:xfrm>
          <a:off x="8699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257" name="フローチャート: 判断 256"/>
        <xdr:cNvSpPr/>
      </xdr:nvSpPr>
      <xdr:spPr>
        <a:xfrm>
          <a:off x="7810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258" name="フローチャート: 判断 257"/>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95123</xdr:rowOff>
    </xdr:from>
    <xdr:to>
      <xdr:col>55</xdr:col>
      <xdr:colOff>50800</xdr:colOff>
      <xdr:row>86</xdr:row>
      <xdr:rowOff>25273</xdr:rowOff>
    </xdr:to>
    <xdr:sp macro="" textlink="">
      <xdr:nvSpPr>
        <xdr:cNvPr id="264" name="楕円 263"/>
        <xdr:cNvSpPr/>
      </xdr:nvSpPr>
      <xdr:spPr>
        <a:xfrm>
          <a:off x="10426700" y="1466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73550</xdr:rowOff>
    </xdr:from>
    <xdr:ext cx="469744" cy="259045"/>
    <xdr:sp macro="" textlink="">
      <xdr:nvSpPr>
        <xdr:cNvPr id="265" name="【福祉施設】&#10;一人当たり面積該当値テキスト"/>
        <xdr:cNvSpPr txBox="1"/>
      </xdr:nvSpPr>
      <xdr:spPr>
        <a:xfrm>
          <a:off x="10515600" y="1464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95504</xdr:rowOff>
    </xdr:from>
    <xdr:to>
      <xdr:col>50</xdr:col>
      <xdr:colOff>165100</xdr:colOff>
      <xdr:row>86</xdr:row>
      <xdr:rowOff>25654</xdr:rowOff>
    </xdr:to>
    <xdr:sp macro="" textlink="">
      <xdr:nvSpPr>
        <xdr:cNvPr id="266" name="楕円 265"/>
        <xdr:cNvSpPr/>
      </xdr:nvSpPr>
      <xdr:spPr>
        <a:xfrm>
          <a:off x="9588500" y="1466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145923</xdr:rowOff>
    </xdr:from>
    <xdr:to>
      <xdr:col>55</xdr:col>
      <xdr:colOff>0</xdr:colOff>
      <xdr:row>85</xdr:row>
      <xdr:rowOff>146304</xdr:rowOff>
    </xdr:to>
    <xdr:cxnSp macro="">
      <xdr:nvCxnSpPr>
        <xdr:cNvPr id="267" name="直線コネクタ 266"/>
        <xdr:cNvCxnSpPr/>
      </xdr:nvCxnSpPr>
      <xdr:spPr>
        <a:xfrm flipV="1">
          <a:off x="9639300" y="14719173"/>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95886</xdr:rowOff>
    </xdr:from>
    <xdr:to>
      <xdr:col>46</xdr:col>
      <xdr:colOff>38100</xdr:colOff>
      <xdr:row>86</xdr:row>
      <xdr:rowOff>26036</xdr:rowOff>
    </xdr:to>
    <xdr:sp macro="" textlink="">
      <xdr:nvSpPr>
        <xdr:cNvPr id="268" name="楕円 267"/>
        <xdr:cNvSpPr/>
      </xdr:nvSpPr>
      <xdr:spPr>
        <a:xfrm>
          <a:off x="8699500" y="1466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146304</xdr:rowOff>
    </xdr:from>
    <xdr:to>
      <xdr:col>50</xdr:col>
      <xdr:colOff>114300</xdr:colOff>
      <xdr:row>85</xdr:row>
      <xdr:rowOff>146686</xdr:rowOff>
    </xdr:to>
    <xdr:cxnSp macro="">
      <xdr:nvCxnSpPr>
        <xdr:cNvPr id="269" name="直線コネクタ 268"/>
        <xdr:cNvCxnSpPr/>
      </xdr:nvCxnSpPr>
      <xdr:spPr>
        <a:xfrm flipV="1">
          <a:off x="8750300" y="14719554"/>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96265</xdr:rowOff>
    </xdr:from>
    <xdr:to>
      <xdr:col>41</xdr:col>
      <xdr:colOff>101600</xdr:colOff>
      <xdr:row>86</xdr:row>
      <xdr:rowOff>26415</xdr:rowOff>
    </xdr:to>
    <xdr:sp macro="" textlink="">
      <xdr:nvSpPr>
        <xdr:cNvPr id="270" name="楕円 269"/>
        <xdr:cNvSpPr/>
      </xdr:nvSpPr>
      <xdr:spPr>
        <a:xfrm>
          <a:off x="7810500" y="1466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146686</xdr:rowOff>
    </xdr:from>
    <xdr:to>
      <xdr:col>45</xdr:col>
      <xdr:colOff>177800</xdr:colOff>
      <xdr:row>85</xdr:row>
      <xdr:rowOff>147065</xdr:rowOff>
    </xdr:to>
    <xdr:cxnSp macro="">
      <xdr:nvCxnSpPr>
        <xdr:cNvPr id="271" name="直線コネクタ 270"/>
        <xdr:cNvCxnSpPr/>
      </xdr:nvCxnSpPr>
      <xdr:spPr>
        <a:xfrm flipV="1">
          <a:off x="7861300" y="14719936"/>
          <a:ext cx="889000" cy="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140081</xdr:rowOff>
    </xdr:from>
    <xdr:to>
      <xdr:col>36</xdr:col>
      <xdr:colOff>165100</xdr:colOff>
      <xdr:row>85</xdr:row>
      <xdr:rowOff>70231</xdr:rowOff>
    </xdr:to>
    <xdr:sp macro="" textlink="">
      <xdr:nvSpPr>
        <xdr:cNvPr id="272" name="楕円 271"/>
        <xdr:cNvSpPr/>
      </xdr:nvSpPr>
      <xdr:spPr>
        <a:xfrm>
          <a:off x="6921500" y="1454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19431</xdr:rowOff>
    </xdr:from>
    <xdr:to>
      <xdr:col>41</xdr:col>
      <xdr:colOff>50800</xdr:colOff>
      <xdr:row>85</xdr:row>
      <xdr:rowOff>147065</xdr:rowOff>
    </xdr:to>
    <xdr:cxnSp macro="">
      <xdr:nvCxnSpPr>
        <xdr:cNvPr id="273" name="直線コネクタ 272"/>
        <xdr:cNvCxnSpPr/>
      </xdr:nvCxnSpPr>
      <xdr:spPr>
        <a:xfrm>
          <a:off x="6972300" y="14592681"/>
          <a:ext cx="889000" cy="12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44848</xdr:rowOff>
    </xdr:from>
    <xdr:ext cx="469744" cy="259045"/>
    <xdr:sp macro="" textlink="">
      <xdr:nvSpPr>
        <xdr:cNvPr id="274" name="n_1aveValue【福祉施設】&#10;一人当たり面積"/>
        <xdr:cNvSpPr txBox="1"/>
      </xdr:nvSpPr>
      <xdr:spPr>
        <a:xfrm>
          <a:off x="9391727" y="1427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52849</xdr:rowOff>
    </xdr:from>
    <xdr:ext cx="469744" cy="259045"/>
    <xdr:sp macro="" textlink="">
      <xdr:nvSpPr>
        <xdr:cNvPr id="275" name="n_2aveValue【福祉施設】&#10;一人当たり面積"/>
        <xdr:cNvSpPr txBox="1"/>
      </xdr:nvSpPr>
      <xdr:spPr>
        <a:xfrm>
          <a:off x="8515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56278</xdr:rowOff>
    </xdr:from>
    <xdr:ext cx="469744" cy="259045"/>
    <xdr:sp macro="" textlink="">
      <xdr:nvSpPr>
        <xdr:cNvPr id="276" name="n_3aveValue【福祉施設】&#10;一人当たり面積"/>
        <xdr:cNvSpPr txBox="1"/>
      </xdr:nvSpPr>
      <xdr:spPr>
        <a:xfrm>
          <a:off x="76264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16273</xdr:rowOff>
    </xdr:from>
    <xdr:ext cx="469744" cy="259045"/>
    <xdr:sp macro="" textlink="">
      <xdr:nvSpPr>
        <xdr:cNvPr id="277" name="n_4aveValue【福祉施設】&#10;一人当たり面積"/>
        <xdr:cNvSpPr txBox="1"/>
      </xdr:nvSpPr>
      <xdr:spPr>
        <a:xfrm>
          <a:off x="6737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16781</xdr:rowOff>
    </xdr:from>
    <xdr:ext cx="469744" cy="259045"/>
    <xdr:sp macro="" textlink="">
      <xdr:nvSpPr>
        <xdr:cNvPr id="278" name="n_1mainValue【福祉施設】&#10;一人当たり面積"/>
        <xdr:cNvSpPr txBox="1"/>
      </xdr:nvSpPr>
      <xdr:spPr>
        <a:xfrm>
          <a:off x="9391727" y="1476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17163</xdr:rowOff>
    </xdr:from>
    <xdr:ext cx="469744" cy="259045"/>
    <xdr:sp macro="" textlink="">
      <xdr:nvSpPr>
        <xdr:cNvPr id="279" name="n_2mainValue【福祉施設】&#10;一人当たり面積"/>
        <xdr:cNvSpPr txBox="1"/>
      </xdr:nvSpPr>
      <xdr:spPr>
        <a:xfrm>
          <a:off x="8515427" y="1476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17542</xdr:rowOff>
    </xdr:from>
    <xdr:ext cx="469744" cy="259045"/>
    <xdr:sp macro="" textlink="">
      <xdr:nvSpPr>
        <xdr:cNvPr id="280" name="n_3mainValue【福祉施設】&#10;一人当たり面積"/>
        <xdr:cNvSpPr txBox="1"/>
      </xdr:nvSpPr>
      <xdr:spPr>
        <a:xfrm>
          <a:off x="7626427" y="1476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61358</xdr:rowOff>
    </xdr:from>
    <xdr:ext cx="469744" cy="259045"/>
    <xdr:sp macro="" textlink="">
      <xdr:nvSpPr>
        <xdr:cNvPr id="281" name="n_4mainValue【福祉施設】&#10;一人当たり面積"/>
        <xdr:cNvSpPr txBox="1"/>
      </xdr:nvSpPr>
      <xdr:spPr>
        <a:xfrm>
          <a:off x="6737427" y="14634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4" name="テキスト ボックス 293"/>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6" name="テキスト ボックス 29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8" name="テキスト ボックス 29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0" name="テキスト ボックス 29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2" name="テキスト ボックス 30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4" name="テキスト ボックス 303"/>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108</xdr:row>
      <xdr:rowOff>152400</xdr:rowOff>
    </xdr:to>
    <xdr:cxnSp macro="">
      <xdr:nvCxnSpPr>
        <xdr:cNvPr id="306" name="直線コネクタ 305"/>
        <xdr:cNvCxnSpPr/>
      </xdr:nvCxnSpPr>
      <xdr:spPr>
        <a:xfrm flipV="1">
          <a:off x="4634865" y="1709547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7"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8" name="直線コネクタ 307"/>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309" name="【市民会館】&#10;有形固定資産減価償却率最大値テキスト"/>
        <xdr:cNvSpPr txBox="1"/>
      </xdr:nvSpPr>
      <xdr:spPr>
        <a:xfrm>
          <a:off x="4673600" y="1687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310" name="直線コネクタ 309"/>
        <xdr:cNvCxnSpPr/>
      </xdr:nvCxnSpPr>
      <xdr:spPr>
        <a:xfrm>
          <a:off x="4546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139082</xdr:rowOff>
    </xdr:from>
    <xdr:ext cx="405111" cy="259045"/>
    <xdr:sp macro="" textlink="">
      <xdr:nvSpPr>
        <xdr:cNvPr id="311" name="【市民会館】&#10;有形固定資産減価償却率平均値テキスト"/>
        <xdr:cNvSpPr txBox="1"/>
      </xdr:nvSpPr>
      <xdr:spPr>
        <a:xfrm>
          <a:off x="4673600" y="1796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160655</xdr:rowOff>
    </xdr:from>
    <xdr:to>
      <xdr:col>24</xdr:col>
      <xdr:colOff>114300</xdr:colOff>
      <xdr:row>105</xdr:row>
      <xdr:rowOff>90805</xdr:rowOff>
    </xdr:to>
    <xdr:sp macro="" textlink="">
      <xdr:nvSpPr>
        <xdr:cNvPr id="312" name="フローチャート: 判断 311"/>
        <xdr:cNvSpPr/>
      </xdr:nvSpPr>
      <xdr:spPr>
        <a:xfrm>
          <a:off x="4584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164464</xdr:rowOff>
    </xdr:from>
    <xdr:to>
      <xdr:col>20</xdr:col>
      <xdr:colOff>38100</xdr:colOff>
      <xdr:row>105</xdr:row>
      <xdr:rowOff>94614</xdr:rowOff>
    </xdr:to>
    <xdr:sp macro="" textlink="">
      <xdr:nvSpPr>
        <xdr:cNvPr id="313" name="フローチャート: 判断 312"/>
        <xdr:cNvSpPr/>
      </xdr:nvSpPr>
      <xdr:spPr>
        <a:xfrm>
          <a:off x="37465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118745</xdr:rowOff>
    </xdr:from>
    <xdr:to>
      <xdr:col>15</xdr:col>
      <xdr:colOff>101600</xdr:colOff>
      <xdr:row>105</xdr:row>
      <xdr:rowOff>48895</xdr:rowOff>
    </xdr:to>
    <xdr:sp macro="" textlink="">
      <xdr:nvSpPr>
        <xdr:cNvPr id="314" name="フローチャート: 判断 313"/>
        <xdr:cNvSpPr/>
      </xdr:nvSpPr>
      <xdr:spPr>
        <a:xfrm>
          <a:off x="2857500" y="1794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86361</xdr:rowOff>
    </xdr:from>
    <xdr:to>
      <xdr:col>10</xdr:col>
      <xdr:colOff>165100</xdr:colOff>
      <xdr:row>105</xdr:row>
      <xdr:rowOff>16511</xdr:rowOff>
    </xdr:to>
    <xdr:sp macro="" textlink="">
      <xdr:nvSpPr>
        <xdr:cNvPr id="315" name="フローチャート: 判断 314"/>
        <xdr:cNvSpPr/>
      </xdr:nvSpPr>
      <xdr:spPr>
        <a:xfrm>
          <a:off x="1968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46355</xdr:rowOff>
    </xdr:from>
    <xdr:to>
      <xdr:col>6</xdr:col>
      <xdr:colOff>38100</xdr:colOff>
      <xdr:row>104</xdr:row>
      <xdr:rowOff>147955</xdr:rowOff>
    </xdr:to>
    <xdr:sp macro="" textlink="">
      <xdr:nvSpPr>
        <xdr:cNvPr id="316" name="フローチャート: 判断 315"/>
        <xdr:cNvSpPr/>
      </xdr:nvSpPr>
      <xdr:spPr>
        <a:xfrm>
          <a:off x="1079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88264</xdr:rowOff>
    </xdr:from>
    <xdr:to>
      <xdr:col>24</xdr:col>
      <xdr:colOff>114300</xdr:colOff>
      <xdr:row>104</xdr:row>
      <xdr:rowOff>18414</xdr:rowOff>
    </xdr:to>
    <xdr:sp macro="" textlink="">
      <xdr:nvSpPr>
        <xdr:cNvPr id="322" name="楕円 321"/>
        <xdr:cNvSpPr/>
      </xdr:nvSpPr>
      <xdr:spPr>
        <a:xfrm>
          <a:off x="4584700" y="1774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111141</xdr:rowOff>
    </xdr:from>
    <xdr:ext cx="405111" cy="259045"/>
    <xdr:sp macro="" textlink="">
      <xdr:nvSpPr>
        <xdr:cNvPr id="323" name="【市民会館】&#10;有形固定資産減価償却率該当値テキスト"/>
        <xdr:cNvSpPr txBox="1"/>
      </xdr:nvSpPr>
      <xdr:spPr>
        <a:xfrm>
          <a:off x="4673600" y="1759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40639</xdr:rowOff>
    </xdr:from>
    <xdr:to>
      <xdr:col>20</xdr:col>
      <xdr:colOff>38100</xdr:colOff>
      <xdr:row>103</xdr:row>
      <xdr:rowOff>142239</xdr:rowOff>
    </xdr:to>
    <xdr:sp macro="" textlink="">
      <xdr:nvSpPr>
        <xdr:cNvPr id="324" name="楕円 323"/>
        <xdr:cNvSpPr/>
      </xdr:nvSpPr>
      <xdr:spPr>
        <a:xfrm>
          <a:off x="3746500" y="176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91439</xdr:rowOff>
    </xdr:from>
    <xdr:to>
      <xdr:col>24</xdr:col>
      <xdr:colOff>63500</xdr:colOff>
      <xdr:row>103</xdr:row>
      <xdr:rowOff>139064</xdr:rowOff>
    </xdr:to>
    <xdr:cxnSp macro="">
      <xdr:nvCxnSpPr>
        <xdr:cNvPr id="325" name="直線コネクタ 324"/>
        <xdr:cNvCxnSpPr/>
      </xdr:nvCxnSpPr>
      <xdr:spPr>
        <a:xfrm>
          <a:off x="3797300" y="17750789"/>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168275</xdr:rowOff>
    </xdr:from>
    <xdr:to>
      <xdr:col>15</xdr:col>
      <xdr:colOff>101600</xdr:colOff>
      <xdr:row>103</xdr:row>
      <xdr:rowOff>98425</xdr:rowOff>
    </xdr:to>
    <xdr:sp macro="" textlink="">
      <xdr:nvSpPr>
        <xdr:cNvPr id="326" name="楕円 325"/>
        <xdr:cNvSpPr/>
      </xdr:nvSpPr>
      <xdr:spPr>
        <a:xfrm>
          <a:off x="2857500" y="1765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47625</xdr:rowOff>
    </xdr:from>
    <xdr:to>
      <xdr:col>19</xdr:col>
      <xdr:colOff>177800</xdr:colOff>
      <xdr:row>103</xdr:row>
      <xdr:rowOff>91439</xdr:rowOff>
    </xdr:to>
    <xdr:cxnSp macro="">
      <xdr:nvCxnSpPr>
        <xdr:cNvPr id="327" name="直線コネクタ 326"/>
        <xdr:cNvCxnSpPr/>
      </xdr:nvCxnSpPr>
      <xdr:spPr>
        <a:xfrm>
          <a:off x="2908300" y="1770697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133986</xdr:rowOff>
    </xdr:from>
    <xdr:to>
      <xdr:col>10</xdr:col>
      <xdr:colOff>165100</xdr:colOff>
      <xdr:row>103</xdr:row>
      <xdr:rowOff>64136</xdr:rowOff>
    </xdr:to>
    <xdr:sp macro="" textlink="">
      <xdr:nvSpPr>
        <xdr:cNvPr id="328" name="楕円 327"/>
        <xdr:cNvSpPr/>
      </xdr:nvSpPr>
      <xdr:spPr>
        <a:xfrm>
          <a:off x="1968500" y="1762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13336</xdr:rowOff>
    </xdr:from>
    <xdr:to>
      <xdr:col>15</xdr:col>
      <xdr:colOff>50800</xdr:colOff>
      <xdr:row>103</xdr:row>
      <xdr:rowOff>47625</xdr:rowOff>
    </xdr:to>
    <xdr:cxnSp macro="">
      <xdr:nvCxnSpPr>
        <xdr:cNvPr id="329" name="直線コネクタ 328"/>
        <xdr:cNvCxnSpPr/>
      </xdr:nvCxnSpPr>
      <xdr:spPr>
        <a:xfrm>
          <a:off x="2019300" y="176726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120650</xdr:rowOff>
    </xdr:from>
    <xdr:to>
      <xdr:col>6</xdr:col>
      <xdr:colOff>38100</xdr:colOff>
      <xdr:row>103</xdr:row>
      <xdr:rowOff>50800</xdr:rowOff>
    </xdr:to>
    <xdr:sp macro="" textlink="">
      <xdr:nvSpPr>
        <xdr:cNvPr id="330" name="楕円 329"/>
        <xdr:cNvSpPr/>
      </xdr:nvSpPr>
      <xdr:spPr>
        <a:xfrm>
          <a:off x="1079500"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0</xdr:rowOff>
    </xdr:from>
    <xdr:to>
      <xdr:col>10</xdr:col>
      <xdr:colOff>114300</xdr:colOff>
      <xdr:row>103</xdr:row>
      <xdr:rowOff>13336</xdr:rowOff>
    </xdr:to>
    <xdr:cxnSp macro="">
      <xdr:nvCxnSpPr>
        <xdr:cNvPr id="331" name="直線コネクタ 330"/>
        <xdr:cNvCxnSpPr/>
      </xdr:nvCxnSpPr>
      <xdr:spPr>
        <a:xfrm>
          <a:off x="1130300" y="17659350"/>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85741</xdr:rowOff>
    </xdr:from>
    <xdr:ext cx="405111" cy="259045"/>
    <xdr:sp macro="" textlink="">
      <xdr:nvSpPr>
        <xdr:cNvPr id="332" name="n_1aveValue【市民会館】&#10;有形固定資産減価償却率"/>
        <xdr:cNvSpPr txBox="1"/>
      </xdr:nvSpPr>
      <xdr:spPr>
        <a:xfrm>
          <a:off x="3582044" y="1808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40022</xdr:rowOff>
    </xdr:from>
    <xdr:ext cx="405111" cy="259045"/>
    <xdr:sp macro="" textlink="">
      <xdr:nvSpPr>
        <xdr:cNvPr id="333" name="n_2aveValue【市民会館】&#10;有形固定資産減価償却率"/>
        <xdr:cNvSpPr txBox="1"/>
      </xdr:nvSpPr>
      <xdr:spPr>
        <a:xfrm>
          <a:off x="2705744" y="1804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7638</xdr:rowOff>
    </xdr:from>
    <xdr:ext cx="405111" cy="259045"/>
    <xdr:sp macro="" textlink="">
      <xdr:nvSpPr>
        <xdr:cNvPr id="334" name="n_3aveValue【市民会館】&#10;有形固定資産減価償却率"/>
        <xdr:cNvSpPr txBox="1"/>
      </xdr:nvSpPr>
      <xdr:spPr>
        <a:xfrm>
          <a:off x="1816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139082</xdr:rowOff>
    </xdr:from>
    <xdr:ext cx="405111" cy="259045"/>
    <xdr:sp macro="" textlink="">
      <xdr:nvSpPr>
        <xdr:cNvPr id="335" name="n_4aveValue【市民会館】&#10;有形固定資産減価償却率"/>
        <xdr:cNvSpPr txBox="1"/>
      </xdr:nvSpPr>
      <xdr:spPr>
        <a:xfrm>
          <a:off x="9277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158766</xdr:rowOff>
    </xdr:from>
    <xdr:ext cx="405111" cy="259045"/>
    <xdr:sp macro="" textlink="">
      <xdr:nvSpPr>
        <xdr:cNvPr id="336" name="n_1mainValue【市民会館】&#10;有形固定資産減価償却率"/>
        <xdr:cNvSpPr txBox="1"/>
      </xdr:nvSpPr>
      <xdr:spPr>
        <a:xfrm>
          <a:off x="35820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114952</xdr:rowOff>
    </xdr:from>
    <xdr:ext cx="405111" cy="259045"/>
    <xdr:sp macro="" textlink="">
      <xdr:nvSpPr>
        <xdr:cNvPr id="337" name="n_2mainValue【市民会館】&#10;有形固定資産減価償却率"/>
        <xdr:cNvSpPr txBox="1"/>
      </xdr:nvSpPr>
      <xdr:spPr>
        <a:xfrm>
          <a:off x="2705744" y="1743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80663</xdr:rowOff>
    </xdr:from>
    <xdr:ext cx="405111" cy="259045"/>
    <xdr:sp macro="" textlink="">
      <xdr:nvSpPr>
        <xdr:cNvPr id="338" name="n_3mainValue【市民会館】&#10;有形固定資産減価償却率"/>
        <xdr:cNvSpPr txBox="1"/>
      </xdr:nvSpPr>
      <xdr:spPr>
        <a:xfrm>
          <a:off x="1816744" y="1739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67327</xdr:rowOff>
    </xdr:from>
    <xdr:ext cx="405111" cy="259045"/>
    <xdr:sp macro="" textlink="">
      <xdr:nvSpPr>
        <xdr:cNvPr id="339" name="n_4mainValue【市民会館】&#10;有形固定資産減価償却率"/>
        <xdr:cNvSpPr txBox="1"/>
      </xdr:nvSpPr>
      <xdr:spPr>
        <a:xfrm>
          <a:off x="927744" y="1738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0" name="直線コネクタ 34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1" name="テキスト ボックス 350"/>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2" name="直線コネクタ 35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3" name="テキスト ボックス 352"/>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4" name="直線コネクタ 35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5" name="テキスト ボックス 354"/>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6" name="直線コネクタ 35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7" name="テキスト ボックス 356"/>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45568</xdr:rowOff>
    </xdr:to>
    <xdr:cxnSp macro="">
      <xdr:nvCxnSpPr>
        <xdr:cNvPr id="361" name="直線コネクタ 360"/>
        <xdr:cNvCxnSpPr/>
      </xdr:nvCxnSpPr>
      <xdr:spPr>
        <a:xfrm flipV="1">
          <a:off x="10476865" y="17084039"/>
          <a:ext cx="0" cy="1478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49395</xdr:rowOff>
    </xdr:from>
    <xdr:ext cx="469744" cy="259045"/>
    <xdr:sp macro="" textlink="">
      <xdr:nvSpPr>
        <xdr:cNvPr id="362" name="【市民会館】&#10;一人当たり面積最小値テキスト"/>
        <xdr:cNvSpPr txBox="1"/>
      </xdr:nvSpPr>
      <xdr:spPr>
        <a:xfrm>
          <a:off x="10515600" y="1856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45568</xdr:rowOff>
    </xdr:from>
    <xdr:to>
      <xdr:col>55</xdr:col>
      <xdr:colOff>88900</xdr:colOff>
      <xdr:row>108</xdr:row>
      <xdr:rowOff>45568</xdr:rowOff>
    </xdr:to>
    <xdr:cxnSp macro="">
      <xdr:nvCxnSpPr>
        <xdr:cNvPr id="363" name="直線コネクタ 362"/>
        <xdr:cNvCxnSpPr/>
      </xdr:nvCxnSpPr>
      <xdr:spPr>
        <a:xfrm>
          <a:off x="10388600" y="1856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364" name="【市民会館】&#10;一人当たり面積最大値テキスト"/>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365" name="直線コネクタ 364"/>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35831</xdr:rowOff>
    </xdr:from>
    <xdr:ext cx="469744" cy="259045"/>
    <xdr:sp macro="" textlink="">
      <xdr:nvSpPr>
        <xdr:cNvPr id="366" name="【市民会館】&#10;一人当たり面積平均値テキスト"/>
        <xdr:cNvSpPr txBox="1"/>
      </xdr:nvSpPr>
      <xdr:spPr>
        <a:xfrm>
          <a:off x="10515600" y="18038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57404</xdr:rowOff>
    </xdr:from>
    <xdr:to>
      <xdr:col>55</xdr:col>
      <xdr:colOff>50800</xdr:colOff>
      <xdr:row>105</xdr:row>
      <xdr:rowOff>159004</xdr:rowOff>
    </xdr:to>
    <xdr:sp macro="" textlink="">
      <xdr:nvSpPr>
        <xdr:cNvPr id="367" name="フローチャート: 判断 366"/>
        <xdr:cNvSpPr/>
      </xdr:nvSpPr>
      <xdr:spPr>
        <a:xfrm>
          <a:off x="10426700" y="180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89408</xdr:rowOff>
    </xdr:from>
    <xdr:to>
      <xdr:col>50</xdr:col>
      <xdr:colOff>165100</xdr:colOff>
      <xdr:row>106</xdr:row>
      <xdr:rowOff>19558</xdr:rowOff>
    </xdr:to>
    <xdr:sp macro="" textlink="">
      <xdr:nvSpPr>
        <xdr:cNvPr id="368" name="フローチャート: 判断 367"/>
        <xdr:cNvSpPr/>
      </xdr:nvSpPr>
      <xdr:spPr>
        <a:xfrm>
          <a:off x="9588500" y="1809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102667</xdr:rowOff>
    </xdr:from>
    <xdr:to>
      <xdr:col>46</xdr:col>
      <xdr:colOff>38100</xdr:colOff>
      <xdr:row>106</xdr:row>
      <xdr:rowOff>32817</xdr:rowOff>
    </xdr:to>
    <xdr:sp macro="" textlink="">
      <xdr:nvSpPr>
        <xdr:cNvPr id="369" name="フローチャート: 判断 368"/>
        <xdr:cNvSpPr/>
      </xdr:nvSpPr>
      <xdr:spPr>
        <a:xfrm>
          <a:off x="8699500" y="1810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2997</xdr:rowOff>
    </xdr:from>
    <xdr:to>
      <xdr:col>41</xdr:col>
      <xdr:colOff>101600</xdr:colOff>
      <xdr:row>106</xdr:row>
      <xdr:rowOff>104597</xdr:rowOff>
    </xdr:to>
    <xdr:sp macro="" textlink="">
      <xdr:nvSpPr>
        <xdr:cNvPr id="370" name="フローチャート: 判断 369"/>
        <xdr:cNvSpPr/>
      </xdr:nvSpPr>
      <xdr:spPr>
        <a:xfrm>
          <a:off x="7810500" y="1817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130556</xdr:rowOff>
    </xdr:from>
    <xdr:to>
      <xdr:col>36</xdr:col>
      <xdr:colOff>165100</xdr:colOff>
      <xdr:row>106</xdr:row>
      <xdr:rowOff>60706</xdr:rowOff>
    </xdr:to>
    <xdr:sp macro="" textlink="">
      <xdr:nvSpPr>
        <xdr:cNvPr id="371" name="フローチャート: 判断 370"/>
        <xdr:cNvSpPr/>
      </xdr:nvSpPr>
      <xdr:spPr>
        <a:xfrm>
          <a:off x="6921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22658</xdr:rowOff>
    </xdr:from>
    <xdr:to>
      <xdr:col>55</xdr:col>
      <xdr:colOff>50800</xdr:colOff>
      <xdr:row>105</xdr:row>
      <xdr:rowOff>124258</xdr:rowOff>
    </xdr:to>
    <xdr:sp macro="" textlink="">
      <xdr:nvSpPr>
        <xdr:cNvPr id="377" name="楕円 376"/>
        <xdr:cNvSpPr/>
      </xdr:nvSpPr>
      <xdr:spPr>
        <a:xfrm>
          <a:off x="10426700" y="1802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45535</xdr:rowOff>
    </xdr:from>
    <xdr:ext cx="469744" cy="259045"/>
    <xdr:sp macro="" textlink="">
      <xdr:nvSpPr>
        <xdr:cNvPr id="378" name="【市民会館】&#10;一人当たり面積該当値テキスト"/>
        <xdr:cNvSpPr txBox="1"/>
      </xdr:nvSpPr>
      <xdr:spPr>
        <a:xfrm>
          <a:off x="10515600" y="1787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24485</xdr:rowOff>
    </xdr:from>
    <xdr:to>
      <xdr:col>50</xdr:col>
      <xdr:colOff>165100</xdr:colOff>
      <xdr:row>105</xdr:row>
      <xdr:rowOff>126085</xdr:rowOff>
    </xdr:to>
    <xdr:sp macro="" textlink="">
      <xdr:nvSpPr>
        <xdr:cNvPr id="379" name="楕円 378"/>
        <xdr:cNvSpPr/>
      </xdr:nvSpPr>
      <xdr:spPr>
        <a:xfrm>
          <a:off x="9588500" y="1802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73458</xdr:rowOff>
    </xdr:from>
    <xdr:to>
      <xdr:col>55</xdr:col>
      <xdr:colOff>0</xdr:colOff>
      <xdr:row>105</xdr:row>
      <xdr:rowOff>75285</xdr:rowOff>
    </xdr:to>
    <xdr:cxnSp macro="">
      <xdr:nvCxnSpPr>
        <xdr:cNvPr id="380" name="直線コネクタ 379"/>
        <xdr:cNvCxnSpPr/>
      </xdr:nvCxnSpPr>
      <xdr:spPr>
        <a:xfrm flipV="1">
          <a:off x="9639300" y="18075708"/>
          <a:ext cx="838200" cy="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25857</xdr:rowOff>
    </xdr:from>
    <xdr:to>
      <xdr:col>46</xdr:col>
      <xdr:colOff>38100</xdr:colOff>
      <xdr:row>105</xdr:row>
      <xdr:rowOff>127457</xdr:rowOff>
    </xdr:to>
    <xdr:sp macro="" textlink="">
      <xdr:nvSpPr>
        <xdr:cNvPr id="381" name="楕円 380"/>
        <xdr:cNvSpPr/>
      </xdr:nvSpPr>
      <xdr:spPr>
        <a:xfrm>
          <a:off x="8699500" y="1802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75285</xdr:rowOff>
    </xdr:from>
    <xdr:to>
      <xdr:col>50</xdr:col>
      <xdr:colOff>114300</xdr:colOff>
      <xdr:row>105</xdr:row>
      <xdr:rowOff>76657</xdr:rowOff>
    </xdr:to>
    <xdr:cxnSp macro="">
      <xdr:nvCxnSpPr>
        <xdr:cNvPr id="382" name="直線コネクタ 381"/>
        <xdr:cNvCxnSpPr/>
      </xdr:nvCxnSpPr>
      <xdr:spPr>
        <a:xfrm flipV="1">
          <a:off x="8750300" y="1807753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27229</xdr:rowOff>
    </xdr:from>
    <xdr:to>
      <xdr:col>41</xdr:col>
      <xdr:colOff>101600</xdr:colOff>
      <xdr:row>105</xdr:row>
      <xdr:rowOff>128829</xdr:rowOff>
    </xdr:to>
    <xdr:sp macro="" textlink="">
      <xdr:nvSpPr>
        <xdr:cNvPr id="383" name="楕円 382"/>
        <xdr:cNvSpPr/>
      </xdr:nvSpPr>
      <xdr:spPr>
        <a:xfrm>
          <a:off x="7810500" y="1802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76657</xdr:rowOff>
    </xdr:from>
    <xdr:to>
      <xdr:col>45</xdr:col>
      <xdr:colOff>177800</xdr:colOff>
      <xdr:row>105</xdr:row>
      <xdr:rowOff>78029</xdr:rowOff>
    </xdr:to>
    <xdr:cxnSp macro="">
      <xdr:nvCxnSpPr>
        <xdr:cNvPr id="384" name="直線コネクタ 383"/>
        <xdr:cNvCxnSpPr/>
      </xdr:nvCxnSpPr>
      <xdr:spPr>
        <a:xfrm flipV="1">
          <a:off x="7861300" y="1807890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26315</xdr:rowOff>
    </xdr:from>
    <xdr:to>
      <xdr:col>36</xdr:col>
      <xdr:colOff>165100</xdr:colOff>
      <xdr:row>105</xdr:row>
      <xdr:rowOff>127915</xdr:rowOff>
    </xdr:to>
    <xdr:sp macro="" textlink="">
      <xdr:nvSpPr>
        <xdr:cNvPr id="385" name="楕円 384"/>
        <xdr:cNvSpPr/>
      </xdr:nvSpPr>
      <xdr:spPr>
        <a:xfrm>
          <a:off x="6921500" y="1802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77115</xdr:rowOff>
    </xdr:from>
    <xdr:to>
      <xdr:col>41</xdr:col>
      <xdr:colOff>50800</xdr:colOff>
      <xdr:row>105</xdr:row>
      <xdr:rowOff>78029</xdr:rowOff>
    </xdr:to>
    <xdr:cxnSp macro="">
      <xdr:nvCxnSpPr>
        <xdr:cNvPr id="386" name="直線コネクタ 385"/>
        <xdr:cNvCxnSpPr/>
      </xdr:nvCxnSpPr>
      <xdr:spPr>
        <a:xfrm>
          <a:off x="6972300" y="1807936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10685</xdr:rowOff>
    </xdr:from>
    <xdr:ext cx="469744" cy="259045"/>
    <xdr:sp macro="" textlink="">
      <xdr:nvSpPr>
        <xdr:cNvPr id="387" name="n_1aveValue【市民会館】&#10;一人当たり面積"/>
        <xdr:cNvSpPr txBox="1"/>
      </xdr:nvSpPr>
      <xdr:spPr>
        <a:xfrm>
          <a:off x="9391727" y="1818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23944</xdr:rowOff>
    </xdr:from>
    <xdr:ext cx="469744" cy="259045"/>
    <xdr:sp macro="" textlink="">
      <xdr:nvSpPr>
        <xdr:cNvPr id="388" name="n_2aveValue【市民会館】&#10;一人当たり面積"/>
        <xdr:cNvSpPr txBox="1"/>
      </xdr:nvSpPr>
      <xdr:spPr>
        <a:xfrm>
          <a:off x="8515427" y="1819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95724</xdr:rowOff>
    </xdr:from>
    <xdr:ext cx="469744" cy="259045"/>
    <xdr:sp macro="" textlink="">
      <xdr:nvSpPr>
        <xdr:cNvPr id="389" name="n_3aveValue【市民会館】&#10;一人当たり面積"/>
        <xdr:cNvSpPr txBox="1"/>
      </xdr:nvSpPr>
      <xdr:spPr>
        <a:xfrm>
          <a:off x="7626427" y="1826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51833</xdr:rowOff>
    </xdr:from>
    <xdr:ext cx="469744" cy="259045"/>
    <xdr:sp macro="" textlink="">
      <xdr:nvSpPr>
        <xdr:cNvPr id="390" name="n_4aveValue【市民会館】&#10;一人当たり面積"/>
        <xdr:cNvSpPr txBox="1"/>
      </xdr:nvSpPr>
      <xdr:spPr>
        <a:xfrm>
          <a:off x="6737427" y="1822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142612</xdr:rowOff>
    </xdr:from>
    <xdr:ext cx="469744" cy="259045"/>
    <xdr:sp macro="" textlink="">
      <xdr:nvSpPr>
        <xdr:cNvPr id="391" name="n_1mainValue【市民会館】&#10;一人当たり面積"/>
        <xdr:cNvSpPr txBox="1"/>
      </xdr:nvSpPr>
      <xdr:spPr>
        <a:xfrm>
          <a:off x="9391727" y="1780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143984</xdr:rowOff>
    </xdr:from>
    <xdr:ext cx="469744" cy="259045"/>
    <xdr:sp macro="" textlink="">
      <xdr:nvSpPr>
        <xdr:cNvPr id="392" name="n_2mainValue【市民会館】&#10;一人当たり面積"/>
        <xdr:cNvSpPr txBox="1"/>
      </xdr:nvSpPr>
      <xdr:spPr>
        <a:xfrm>
          <a:off x="8515427" y="1780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145356</xdr:rowOff>
    </xdr:from>
    <xdr:ext cx="469744" cy="259045"/>
    <xdr:sp macro="" textlink="">
      <xdr:nvSpPr>
        <xdr:cNvPr id="393" name="n_3mainValue【市民会館】&#10;一人当たり面積"/>
        <xdr:cNvSpPr txBox="1"/>
      </xdr:nvSpPr>
      <xdr:spPr>
        <a:xfrm>
          <a:off x="7626427" y="178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144442</xdr:rowOff>
    </xdr:from>
    <xdr:ext cx="469744" cy="259045"/>
    <xdr:sp macro="" textlink="">
      <xdr:nvSpPr>
        <xdr:cNvPr id="394" name="n_4mainValue【市民会館】&#10;一人当たり面積"/>
        <xdr:cNvSpPr txBox="1"/>
      </xdr:nvSpPr>
      <xdr:spPr>
        <a:xfrm>
          <a:off x="6737427" y="17803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9" name="正方形/長方形 41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0" name="正方形/長方形 41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1" name="正方形/長方形 42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2" name="正方形/長方形 42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3" name="正方形/長方形 42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4" name="正方形/長方形 42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5" name="正方形/長方形 42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6" name="正方形/長方形 425"/>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7" name="正方形/長方形 4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8" name="正方形/長方形 4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9" name="正方形/長方形 4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0" name="正方形/長方形 4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1" name="正方形/長方形 4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2" name="正方形/長方形 4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3" name="正方形/長方形 4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4" name="正方形/長方形 4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5" name="テキスト ボックス 4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6" name="直線コネクタ 4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7" name="テキスト ボックス 4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8" name="直線コネクタ 43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9" name="テキスト ボックス 43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40" name="直線コネクタ 43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1" name="テキスト ボックス 44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2" name="直線コネクタ 44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3" name="テキスト ボックス 44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4" name="直線コネクタ 44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5" name="テキスト ボックス 44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6" name="直線コネクタ 44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7" name="テキスト ボックス 44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8" name="直線コネクタ 44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9" name="テキスト ボックス 44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0" name="直線コネクタ 4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452" name="直線コネクタ 451"/>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3"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4" name="直線コネクタ 45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455" name="【消防施設】&#10;有形固定資産減価償却率最大値テキスト"/>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456" name="直線コネクタ 455"/>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457" name="【消防施設】&#10;有形固定資産減価償却率平均値テキスト"/>
        <xdr:cNvSpPr txBox="1"/>
      </xdr:nvSpPr>
      <xdr:spPr>
        <a:xfrm>
          <a:off x="16357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458" name="フローチャート: 判断 457"/>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459" name="フローチャート: 判断 458"/>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460" name="フローチャート: 判断 459"/>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461" name="フローチャート: 判断 460"/>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462" name="フローチャート: 判断 461"/>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3" name="テキスト ボックス 4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4" name="テキスト ボックス 4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5" name="テキスト ボックス 4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6" name="テキスト ボックス 4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7" name="テキスト ボックス 4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142421</xdr:rowOff>
    </xdr:from>
    <xdr:to>
      <xdr:col>85</xdr:col>
      <xdr:colOff>177800</xdr:colOff>
      <xdr:row>80</xdr:row>
      <xdr:rowOff>72571</xdr:rowOff>
    </xdr:to>
    <xdr:sp macro="" textlink="">
      <xdr:nvSpPr>
        <xdr:cNvPr id="468" name="楕円 467"/>
        <xdr:cNvSpPr/>
      </xdr:nvSpPr>
      <xdr:spPr>
        <a:xfrm>
          <a:off x="16268700" y="1368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165298</xdr:rowOff>
    </xdr:from>
    <xdr:ext cx="405111" cy="259045"/>
    <xdr:sp macro="" textlink="">
      <xdr:nvSpPr>
        <xdr:cNvPr id="469" name="【消防施設】&#10;有形固定資産減価償却率該当値テキスト"/>
        <xdr:cNvSpPr txBox="1"/>
      </xdr:nvSpPr>
      <xdr:spPr>
        <a:xfrm>
          <a:off x="16357600" y="1353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86905</xdr:rowOff>
    </xdr:from>
    <xdr:to>
      <xdr:col>81</xdr:col>
      <xdr:colOff>101600</xdr:colOff>
      <xdr:row>80</xdr:row>
      <xdr:rowOff>17055</xdr:rowOff>
    </xdr:to>
    <xdr:sp macro="" textlink="">
      <xdr:nvSpPr>
        <xdr:cNvPr id="470" name="楕円 469"/>
        <xdr:cNvSpPr/>
      </xdr:nvSpPr>
      <xdr:spPr>
        <a:xfrm>
          <a:off x="15430500" y="1363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137705</xdr:rowOff>
    </xdr:from>
    <xdr:to>
      <xdr:col>85</xdr:col>
      <xdr:colOff>127000</xdr:colOff>
      <xdr:row>80</xdr:row>
      <xdr:rowOff>21771</xdr:rowOff>
    </xdr:to>
    <xdr:cxnSp macro="">
      <xdr:nvCxnSpPr>
        <xdr:cNvPr id="471" name="直線コネクタ 470"/>
        <xdr:cNvCxnSpPr/>
      </xdr:nvCxnSpPr>
      <xdr:spPr>
        <a:xfrm>
          <a:off x="15481300" y="13682255"/>
          <a:ext cx="8382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31387</xdr:rowOff>
    </xdr:from>
    <xdr:to>
      <xdr:col>76</xdr:col>
      <xdr:colOff>165100</xdr:colOff>
      <xdr:row>79</xdr:row>
      <xdr:rowOff>132987</xdr:rowOff>
    </xdr:to>
    <xdr:sp macro="" textlink="">
      <xdr:nvSpPr>
        <xdr:cNvPr id="472" name="楕円 471"/>
        <xdr:cNvSpPr/>
      </xdr:nvSpPr>
      <xdr:spPr>
        <a:xfrm>
          <a:off x="14541500" y="1357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82187</xdr:rowOff>
    </xdr:from>
    <xdr:to>
      <xdr:col>81</xdr:col>
      <xdr:colOff>50800</xdr:colOff>
      <xdr:row>79</xdr:row>
      <xdr:rowOff>137705</xdr:rowOff>
    </xdr:to>
    <xdr:cxnSp macro="">
      <xdr:nvCxnSpPr>
        <xdr:cNvPr id="473" name="直線コネクタ 472"/>
        <xdr:cNvCxnSpPr/>
      </xdr:nvCxnSpPr>
      <xdr:spPr>
        <a:xfrm>
          <a:off x="14592300" y="13626737"/>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152219</xdr:rowOff>
    </xdr:from>
    <xdr:to>
      <xdr:col>72</xdr:col>
      <xdr:colOff>38100</xdr:colOff>
      <xdr:row>79</xdr:row>
      <xdr:rowOff>82369</xdr:rowOff>
    </xdr:to>
    <xdr:sp macro="" textlink="">
      <xdr:nvSpPr>
        <xdr:cNvPr id="474" name="楕円 473"/>
        <xdr:cNvSpPr/>
      </xdr:nvSpPr>
      <xdr:spPr>
        <a:xfrm>
          <a:off x="13652500" y="1352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31569</xdr:rowOff>
    </xdr:from>
    <xdr:to>
      <xdr:col>76</xdr:col>
      <xdr:colOff>114300</xdr:colOff>
      <xdr:row>79</xdr:row>
      <xdr:rowOff>82187</xdr:rowOff>
    </xdr:to>
    <xdr:cxnSp macro="">
      <xdr:nvCxnSpPr>
        <xdr:cNvPr id="475" name="直線コネクタ 474"/>
        <xdr:cNvCxnSpPr/>
      </xdr:nvCxnSpPr>
      <xdr:spPr>
        <a:xfrm>
          <a:off x="13703300" y="13576119"/>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142421</xdr:rowOff>
    </xdr:from>
    <xdr:to>
      <xdr:col>67</xdr:col>
      <xdr:colOff>101600</xdr:colOff>
      <xdr:row>84</xdr:row>
      <xdr:rowOff>72571</xdr:rowOff>
    </xdr:to>
    <xdr:sp macro="" textlink="">
      <xdr:nvSpPr>
        <xdr:cNvPr id="476" name="楕円 475"/>
        <xdr:cNvSpPr/>
      </xdr:nvSpPr>
      <xdr:spPr>
        <a:xfrm>
          <a:off x="12763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31569</xdr:rowOff>
    </xdr:from>
    <xdr:to>
      <xdr:col>71</xdr:col>
      <xdr:colOff>177800</xdr:colOff>
      <xdr:row>84</xdr:row>
      <xdr:rowOff>21771</xdr:rowOff>
    </xdr:to>
    <xdr:cxnSp macro="">
      <xdr:nvCxnSpPr>
        <xdr:cNvPr id="477" name="直線コネクタ 476"/>
        <xdr:cNvCxnSpPr/>
      </xdr:nvCxnSpPr>
      <xdr:spPr>
        <a:xfrm flipV="1">
          <a:off x="12814300" y="13576119"/>
          <a:ext cx="889000" cy="84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76761</xdr:rowOff>
    </xdr:from>
    <xdr:ext cx="405111" cy="259045"/>
    <xdr:sp macro="" textlink="">
      <xdr:nvSpPr>
        <xdr:cNvPr id="478" name="n_1aveValue【消防施設】&#10;有形固定資産減価償却率"/>
        <xdr:cNvSpPr txBox="1"/>
      </xdr:nvSpPr>
      <xdr:spPr>
        <a:xfrm>
          <a:off x="152660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37572</xdr:rowOff>
    </xdr:from>
    <xdr:ext cx="405111" cy="259045"/>
    <xdr:sp macro="" textlink="">
      <xdr:nvSpPr>
        <xdr:cNvPr id="479" name="n_2aveValue【消防施設】&#10;有形固定資産減価償却率"/>
        <xdr:cNvSpPr txBox="1"/>
      </xdr:nvSpPr>
      <xdr:spPr>
        <a:xfrm>
          <a:off x="143897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480" name="n_3aveValue【消防施設】&#10;有形固定資産減価償却率"/>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macro="" textlink="">
      <xdr:nvSpPr>
        <xdr:cNvPr id="481" name="n_4aveValue【消防施設】&#10;有形固定資産減価償却率"/>
        <xdr:cNvSpPr txBox="1"/>
      </xdr:nvSpPr>
      <xdr:spPr>
        <a:xfrm>
          <a:off x="12611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33582</xdr:rowOff>
    </xdr:from>
    <xdr:ext cx="405111" cy="259045"/>
    <xdr:sp macro="" textlink="">
      <xdr:nvSpPr>
        <xdr:cNvPr id="482" name="n_1mainValue【消防施設】&#10;有形固定資産減価償却率"/>
        <xdr:cNvSpPr txBox="1"/>
      </xdr:nvSpPr>
      <xdr:spPr>
        <a:xfrm>
          <a:off x="15266044" y="1340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149514</xdr:rowOff>
    </xdr:from>
    <xdr:ext cx="405111" cy="259045"/>
    <xdr:sp macro="" textlink="">
      <xdr:nvSpPr>
        <xdr:cNvPr id="483" name="n_2mainValue【消防施設】&#10;有形固定資産減価償却率"/>
        <xdr:cNvSpPr txBox="1"/>
      </xdr:nvSpPr>
      <xdr:spPr>
        <a:xfrm>
          <a:off x="14389744" y="1335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98896</xdr:rowOff>
    </xdr:from>
    <xdr:ext cx="405111" cy="259045"/>
    <xdr:sp macro="" textlink="">
      <xdr:nvSpPr>
        <xdr:cNvPr id="484" name="n_3mainValue【消防施設】&#10;有形固定資産減価償却率"/>
        <xdr:cNvSpPr txBox="1"/>
      </xdr:nvSpPr>
      <xdr:spPr>
        <a:xfrm>
          <a:off x="13500744" y="1330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63698</xdr:rowOff>
    </xdr:from>
    <xdr:ext cx="405111" cy="259045"/>
    <xdr:sp macro="" textlink="">
      <xdr:nvSpPr>
        <xdr:cNvPr id="485" name="n_4mainValue【消防施設】&#10;有形固定資産減価償却率"/>
        <xdr:cNvSpPr txBox="1"/>
      </xdr:nvSpPr>
      <xdr:spPr>
        <a:xfrm>
          <a:off x="12611744" y="1446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6" name="正方形/長方形 4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7" name="正方形/長方形 4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8" name="正方形/長方形 4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9" name="正方形/長方形 4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0" name="正方形/長方形 4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1" name="正方形/長方形 4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2" name="正方形/長方形 4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3" name="正方形/長方形 4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4" name="テキスト ボックス 4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5" name="直線コネクタ 4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6" name="直線コネクタ 49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7" name="テキスト ボックス 49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8" name="直線コネクタ 49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9" name="テキスト ボックス 49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0" name="直線コネクタ 4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1" name="テキスト ボックス 5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2" name="直線コネクタ 50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3" name="テキスト ボックス 50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4" name="直線コネクタ 50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5" name="テキスト ボックス 50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6" name="直線コネクタ 5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507" name="テキスト ボックス 506"/>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509" name="直線コネクタ 508"/>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510" name="【消防施設】&#10;一人当たり面積最小値テキスト"/>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511" name="直線コネクタ 510"/>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512" name="【消防施設】&#10;一人当たり面積最大値テキスト"/>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513" name="直線コネクタ 512"/>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141558</xdr:rowOff>
    </xdr:from>
    <xdr:ext cx="469744" cy="259045"/>
    <xdr:sp macro="" textlink="">
      <xdr:nvSpPr>
        <xdr:cNvPr id="514" name="【消防施設】&#10;一人当たり面積平均値テキスト"/>
        <xdr:cNvSpPr txBox="1"/>
      </xdr:nvSpPr>
      <xdr:spPr>
        <a:xfrm>
          <a:off x="22199600" y="14714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515" name="フローチャート: 判断 514"/>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516" name="フローチャート: 判断 515"/>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517" name="フローチャート: 判断 516"/>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518" name="フローチャート: 判断 517"/>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519" name="フローチャート: 判断 518"/>
        <xdr:cNvSpPr/>
      </xdr:nvSpPr>
      <xdr:spPr>
        <a:xfrm>
          <a:off x="18605500" y="1475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0" name="テキスト ボックス 5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1" name="テキスト ボックス 5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2" name="テキスト ボックス 5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3" name="テキスト ボックス 5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4" name="テキスト ボックス 5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153225</xdr:rowOff>
    </xdr:from>
    <xdr:to>
      <xdr:col>116</xdr:col>
      <xdr:colOff>114300</xdr:colOff>
      <xdr:row>86</xdr:row>
      <xdr:rowOff>83375</xdr:rowOff>
    </xdr:to>
    <xdr:sp macro="" textlink="">
      <xdr:nvSpPr>
        <xdr:cNvPr id="525" name="楕円 524"/>
        <xdr:cNvSpPr/>
      </xdr:nvSpPr>
      <xdr:spPr>
        <a:xfrm>
          <a:off x="22110700" y="1472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112602</xdr:rowOff>
    </xdr:from>
    <xdr:ext cx="469744" cy="259045"/>
    <xdr:sp macro="" textlink="">
      <xdr:nvSpPr>
        <xdr:cNvPr id="526" name="【消防施設】&#10;一人当たり面積該当値テキスト"/>
        <xdr:cNvSpPr txBox="1"/>
      </xdr:nvSpPr>
      <xdr:spPr>
        <a:xfrm>
          <a:off x="22199600" y="1451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153606</xdr:rowOff>
    </xdr:from>
    <xdr:to>
      <xdr:col>112</xdr:col>
      <xdr:colOff>38100</xdr:colOff>
      <xdr:row>86</xdr:row>
      <xdr:rowOff>83756</xdr:rowOff>
    </xdr:to>
    <xdr:sp macro="" textlink="">
      <xdr:nvSpPr>
        <xdr:cNvPr id="527" name="楕円 526"/>
        <xdr:cNvSpPr/>
      </xdr:nvSpPr>
      <xdr:spPr>
        <a:xfrm>
          <a:off x="21272500" y="1472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32575</xdr:rowOff>
    </xdr:from>
    <xdr:to>
      <xdr:col>116</xdr:col>
      <xdr:colOff>63500</xdr:colOff>
      <xdr:row>86</xdr:row>
      <xdr:rowOff>32956</xdr:rowOff>
    </xdr:to>
    <xdr:cxnSp macro="">
      <xdr:nvCxnSpPr>
        <xdr:cNvPr id="528" name="直線コネクタ 527"/>
        <xdr:cNvCxnSpPr/>
      </xdr:nvCxnSpPr>
      <xdr:spPr>
        <a:xfrm flipV="1">
          <a:off x="21323300" y="14777275"/>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153797</xdr:rowOff>
    </xdr:from>
    <xdr:to>
      <xdr:col>107</xdr:col>
      <xdr:colOff>101600</xdr:colOff>
      <xdr:row>86</xdr:row>
      <xdr:rowOff>83947</xdr:rowOff>
    </xdr:to>
    <xdr:sp macro="" textlink="">
      <xdr:nvSpPr>
        <xdr:cNvPr id="529" name="楕円 528"/>
        <xdr:cNvSpPr/>
      </xdr:nvSpPr>
      <xdr:spPr>
        <a:xfrm>
          <a:off x="20383500" y="1472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32956</xdr:rowOff>
    </xdr:from>
    <xdr:to>
      <xdr:col>111</xdr:col>
      <xdr:colOff>177800</xdr:colOff>
      <xdr:row>86</xdr:row>
      <xdr:rowOff>33147</xdr:rowOff>
    </xdr:to>
    <xdr:cxnSp macro="">
      <xdr:nvCxnSpPr>
        <xdr:cNvPr id="530" name="直線コネクタ 529"/>
        <xdr:cNvCxnSpPr/>
      </xdr:nvCxnSpPr>
      <xdr:spPr>
        <a:xfrm flipV="1">
          <a:off x="20434300" y="14777656"/>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153988</xdr:rowOff>
    </xdr:from>
    <xdr:to>
      <xdr:col>102</xdr:col>
      <xdr:colOff>165100</xdr:colOff>
      <xdr:row>86</xdr:row>
      <xdr:rowOff>84138</xdr:rowOff>
    </xdr:to>
    <xdr:sp macro="" textlink="">
      <xdr:nvSpPr>
        <xdr:cNvPr id="531" name="楕円 530"/>
        <xdr:cNvSpPr/>
      </xdr:nvSpPr>
      <xdr:spPr>
        <a:xfrm>
          <a:off x="19494500" y="1472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33147</xdr:rowOff>
    </xdr:from>
    <xdr:to>
      <xdr:col>107</xdr:col>
      <xdr:colOff>50800</xdr:colOff>
      <xdr:row>86</xdr:row>
      <xdr:rowOff>33338</xdr:rowOff>
    </xdr:to>
    <xdr:cxnSp macro="">
      <xdr:nvCxnSpPr>
        <xdr:cNvPr id="532" name="直線コネクタ 531"/>
        <xdr:cNvCxnSpPr/>
      </xdr:nvCxnSpPr>
      <xdr:spPr>
        <a:xfrm flipV="1">
          <a:off x="19545300" y="14777847"/>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32638</xdr:rowOff>
    </xdr:from>
    <xdr:to>
      <xdr:col>98</xdr:col>
      <xdr:colOff>38100</xdr:colOff>
      <xdr:row>86</xdr:row>
      <xdr:rowOff>134238</xdr:rowOff>
    </xdr:to>
    <xdr:sp macro="" textlink="">
      <xdr:nvSpPr>
        <xdr:cNvPr id="533" name="楕円 532"/>
        <xdr:cNvSpPr/>
      </xdr:nvSpPr>
      <xdr:spPr>
        <a:xfrm>
          <a:off x="18605500" y="1477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33338</xdr:rowOff>
    </xdr:from>
    <xdr:to>
      <xdr:col>102</xdr:col>
      <xdr:colOff>114300</xdr:colOff>
      <xdr:row>86</xdr:row>
      <xdr:rowOff>83438</xdr:rowOff>
    </xdr:to>
    <xdr:cxnSp macro="">
      <xdr:nvCxnSpPr>
        <xdr:cNvPr id="534" name="直線コネクタ 533"/>
        <xdr:cNvCxnSpPr/>
      </xdr:nvCxnSpPr>
      <xdr:spPr>
        <a:xfrm flipV="1">
          <a:off x="18656300" y="14778038"/>
          <a:ext cx="889000" cy="5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90885</xdr:rowOff>
    </xdr:from>
    <xdr:ext cx="469744" cy="259045"/>
    <xdr:sp macro="" textlink="">
      <xdr:nvSpPr>
        <xdr:cNvPr id="535" name="n_1aveValue【消防施設】&#10;一人当たり面積"/>
        <xdr:cNvSpPr txBox="1"/>
      </xdr:nvSpPr>
      <xdr:spPr>
        <a:xfrm>
          <a:off x="21075727" y="1483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91839</xdr:rowOff>
    </xdr:from>
    <xdr:ext cx="469744" cy="259045"/>
    <xdr:sp macro="" textlink="">
      <xdr:nvSpPr>
        <xdr:cNvPr id="536" name="n_2aveValue【消防施設】&#10;一人当たり面積"/>
        <xdr:cNvSpPr txBox="1"/>
      </xdr:nvSpPr>
      <xdr:spPr>
        <a:xfrm>
          <a:off x="20199427" y="1483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100601</xdr:rowOff>
    </xdr:from>
    <xdr:ext cx="469744" cy="259045"/>
    <xdr:sp macro="" textlink="">
      <xdr:nvSpPr>
        <xdr:cNvPr id="537" name="n_3aveValue【消防施設】&#10;一人当たり面積"/>
        <xdr:cNvSpPr txBox="1"/>
      </xdr:nvSpPr>
      <xdr:spPr>
        <a:xfrm>
          <a:off x="19310427" y="1484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125240</xdr:rowOff>
    </xdr:from>
    <xdr:ext cx="469744" cy="259045"/>
    <xdr:sp macro="" textlink="">
      <xdr:nvSpPr>
        <xdr:cNvPr id="538" name="n_4aveValue【消防施設】&#10;一人当たり面積"/>
        <xdr:cNvSpPr txBox="1"/>
      </xdr:nvSpPr>
      <xdr:spPr>
        <a:xfrm>
          <a:off x="18421427" y="1452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100283</xdr:rowOff>
    </xdr:from>
    <xdr:ext cx="469744" cy="259045"/>
    <xdr:sp macro="" textlink="">
      <xdr:nvSpPr>
        <xdr:cNvPr id="539" name="n_1mainValue【消防施設】&#10;一人当たり面積"/>
        <xdr:cNvSpPr txBox="1"/>
      </xdr:nvSpPr>
      <xdr:spPr>
        <a:xfrm>
          <a:off x="21075727" y="14502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100474</xdr:rowOff>
    </xdr:from>
    <xdr:ext cx="469744" cy="259045"/>
    <xdr:sp macro="" textlink="">
      <xdr:nvSpPr>
        <xdr:cNvPr id="540" name="n_2mainValue【消防施設】&#10;一人当たり面積"/>
        <xdr:cNvSpPr txBox="1"/>
      </xdr:nvSpPr>
      <xdr:spPr>
        <a:xfrm>
          <a:off x="20199427" y="1450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100665</xdr:rowOff>
    </xdr:from>
    <xdr:ext cx="469744" cy="259045"/>
    <xdr:sp macro="" textlink="">
      <xdr:nvSpPr>
        <xdr:cNvPr id="541" name="n_3mainValue【消防施設】&#10;一人当たり面積"/>
        <xdr:cNvSpPr txBox="1"/>
      </xdr:nvSpPr>
      <xdr:spPr>
        <a:xfrm>
          <a:off x="19310427" y="1450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125365</xdr:rowOff>
    </xdr:from>
    <xdr:ext cx="469744" cy="259045"/>
    <xdr:sp macro="" textlink="">
      <xdr:nvSpPr>
        <xdr:cNvPr id="542" name="n_4mainValue【消防施設】&#10;一人当たり面積"/>
        <xdr:cNvSpPr txBox="1"/>
      </xdr:nvSpPr>
      <xdr:spPr>
        <a:xfrm>
          <a:off x="18421427" y="14870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3" name="正方形/長方形 5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4" name="正方形/長方形 5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5" name="正方形/長方形 5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6" name="正方形/長方形 5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7" name="正方形/長方形 5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8" name="正方形/長方形 5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9" name="正方形/長方形 5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0" name="正方形/長方形 5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1" name="テキスト ボックス 5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2" name="直線コネクタ 5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3" name="テキスト ボックス 5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4" name="直線コネクタ 5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5" name="テキスト ボックス 55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6" name="直線コネクタ 5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7" name="テキスト ボックス 5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8" name="直線コネクタ 5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9" name="テキスト ボックス 5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0" name="直線コネクタ 5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1" name="テキスト ボックス 5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2" name="直線コネクタ 5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3" name="テキスト ボックス 5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4" name="直線コネクタ 5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5" name="テキスト ボックス 56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6" name="直線コネクタ 5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568" name="直線コネクタ 567"/>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9"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0" name="直線コネクタ 569"/>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571" name="【庁舎】&#10;有形固定資産減価償却率最大値テキスト"/>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572" name="直線コネクタ 571"/>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65876</xdr:rowOff>
    </xdr:from>
    <xdr:ext cx="405111" cy="259045"/>
    <xdr:sp macro="" textlink="">
      <xdr:nvSpPr>
        <xdr:cNvPr id="573" name="【庁舎】&#10;有形固定資産減価償却率平均値テキスト"/>
        <xdr:cNvSpPr txBox="1"/>
      </xdr:nvSpPr>
      <xdr:spPr>
        <a:xfrm>
          <a:off x="16357600" y="17896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574" name="フローチャート: 判断 573"/>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575" name="フローチャート: 判断 574"/>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576" name="フローチャート: 判断 575"/>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577" name="フローチャート: 判断 576"/>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578" name="フローチャート: 判断 577"/>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9" name="テキスト ボックス 5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0" name="テキスト ボックス 5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1" name="テキスト ボックス 5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2" name="テキスト ボックス 5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3" name="テキスト ボックス 5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121738</xdr:rowOff>
    </xdr:from>
    <xdr:to>
      <xdr:col>85</xdr:col>
      <xdr:colOff>177800</xdr:colOff>
      <xdr:row>101</xdr:row>
      <xdr:rowOff>51888</xdr:rowOff>
    </xdr:to>
    <xdr:sp macro="" textlink="">
      <xdr:nvSpPr>
        <xdr:cNvPr id="584" name="楕円 583"/>
        <xdr:cNvSpPr/>
      </xdr:nvSpPr>
      <xdr:spPr>
        <a:xfrm>
          <a:off x="16268700" y="172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144615</xdr:rowOff>
    </xdr:from>
    <xdr:ext cx="405111" cy="259045"/>
    <xdr:sp macro="" textlink="">
      <xdr:nvSpPr>
        <xdr:cNvPr id="585" name="【庁舎】&#10;有形固定資産減価償却率該当値テキスト"/>
        <xdr:cNvSpPr txBox="1"/>
      </xdr:nvSpPr>
      <xdr:spPr>
        <a:xfrm>
          <a:off x="16357600" y="1711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41729</xdr:rowOff>
    </xdr:from>
    <xdr:to>
      <xdr:col>81</xdr:col>
      <xdr:colOff>101600</xdr:colOff>
      <xdr:row>100</xdr:row>
      <xdr:rowOff>143329</xdr:rowOff>
    </xdr:to>
    <xdr:sp macro="" textlink="">
      <xdr:nvSpPr>
        <xdr:cNvPr id="586" name="楕円 585"/>
        <xdr:cNvSpPr/>
      </xdr:nvSpPr>
      <xdr:spPr>
        <a:xfrm>
          <a:off x="15430500" y="1718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92529</xdr:rowOff>
    </xdr:from>
    <xdr:to>
      <xdr:col>85</xdr:col>
      <xdr:colOff>127000</xdr:colOff>
      <xdr:row>101</xdr:row>
      <xdr:rowOff>1088</xdr:rowOff>
    </xdr:to>
    <xdr:cxnSp macro="">
      <xdr:nvCxnSpPr>
        <xdr:cNvPr id="587" name="直線コネクタ 586"/>
        <xdr:cNvCxnSpPr/>
      </xdr:nvCxnSpPr>
      <xdr:spPr>
        <a:xfrm>
          <a:off x="15481300" y="17237529"/>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139700</xdr:rowOff>
    </xdr:from>
    <xdr:to>
      <xdr:col>76</xdr:col>
      <xdr:colOff>165100</xdr:colOff>
      <xdr:row>100</xdr:row>
      <xdr:rowOff>69850</xdr:rowOff>
    </xdr:to>
    <xdr:sp macro="" textlink="">
      <xdr:nvSpPr>
        <xdr:cNvPr id="588" name="楕円 587"/>
        <xdr:cNvSpPr/>
      </xdr:nvSpPr>
      <xdr:spPr>
        <a:xfrm>
          <a:off x="14541500" y="1711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19050</xdr:rowOff>
    </xdr:from>
    <xdr:to>
      <xdr:col>81</xdr:col>
      <xdr:colOff>50800</xdr:colOff>
      <xdr:row>100</xdr:row>
      <xdr:rowOff>92529</xdr:rowOff>
    </xdr:to>
    <xdr:cxnSp macro="">
      <xdr:nvCxnSpPr>
        <xdr:cNvPr id="589" name="直線コネクタ 588"/>
        <xdr:cNvCxnSpPr/>
      </xdr:nvCxnSpPr>
      <xdr:spPr>
        <a:xfrm>
          <a:off x="14592300" y="17164050"/>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129902</xdr:rowOff>
    </xdr:from>
    <xdr:to>
      <xdr:col>72</xdr:col>
      <xdr:colOff>38100</xdr:colOff>
      <xdr:row>101</xdr:row>
      <xdr:rowOff>60052</xdr:rowOff>
    </xdr:to>
    <xdr:sp macro="" textlink="">
      <xdr:nvSpPr>
        <xdr:cNvPr id="590" name="楕円 589"/>
        <xdr:cNvSpPr/>
      </xdr:nvSpPr>
      <xdr:spPr>
        <a:xfrm>
          <a:off x="13652500" y="1727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19050</xdr:rowOff>
    </xdr:from>
    <xdr:to>
      <xdr:col>76</xdr:col>
      <xdr:colOff>114300</xdr:colOff>
      <xdr:row>101</xdr:row>
      <xdr:rowOff>9252</xdr:rowOff>
    </xdr:to>
    <xdr:cxnSp macro="">
      <xdr:nvCxnSpPr>
        <xdr:cNvPr id="591" name="直線コネクタ 590"/>
        <xdr:cNvCxnSpPr/>
      </xdr:nvCxnSpPr>
      <xdr:spPr>
        <a:xfrm flipV="1">
          <a:off x="13703300" y="17164050"/>
          <a:ext cx="889000" cy="16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156029</xdr:rowOff>
    </xdr:from>
    <xdr:to>
      <xdr:col>67</xdr:col>
      <xdr:colOff>101600</xdr:colOff>
      <xdr:row>109</xdr:row>
      <xdr:rowOff>86179</xdr:rowOff>
    </xdr:to>
    <xdr:sp macro="" textlink="">
      <xdr:nvSpPr>
        <xdr:cNvPr id="592" name="楕円 591"/>
        <xdr:cNvSpPr/>
      </xdr:nvSpPr>
      <xdr:spPr>
        <a:xfrm>
          <a:off x="12763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9252</xdr:rowOff>
    </xdr:from>
    <xdr:to>
      <xdr:col>71</xdr:col>
      <xdr:colOff>177800</xdr:colOff>
      <xdr:row>109</xdr:row>
      <xdr:rowOff>35379</xdr:rowOff>
    </xdr:to>
    <xdr:cxnSp macro="">
      <xdr:nvCxnSpPr>
        <xdr:cNvPr id="593" name="直線コネクタ 592"/>
        <xdr:cNvCxnSpPr/>
      </xdr:nvCxnSpPr>
      <xdr:spPr>
        <a:xfrm flipV="1">
          <a:off x="12814300" y="17325702"/>
          <a:ext cx="889000" cy="139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26688</xdr:rowOff>
    </xdr:from>
    <xdr:ext cx="405111" cy="259045"/>
    <xdr:sp macro="" textlink="">
      <xdr:nvSpPr>
        <xdr:cNvPr id="594" name="n_1aveValue【庁舎】&#10;有形固定資産減価償却率"/>
        <xdr:cNvSpPr txBox="1"/>
      </xdr:nvSpPr>
      <xdr:spPr>
        <a:xfrm>
          <a:off x="15266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44648</xdr:rowOff>
    </xdr:from>
    <xdr:ext cx="405111" cy="259045"/>
    <xdr:sp macro="" textlink="">
      <xdr:nvSpPr>
        <xdr:cNvPr id="595" name="n_2aveValue【庁舎】&#10;有形固定資産減価償却率"/>
        <xdr:cNvSpPr txBox="1"/>
      </xdr:nvSpPr>
      <xdr:spPr>
        <a:xfrm>
          <a:off x="14389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78939</xdr:rowOff>
    </xdr:from>
    <xdr:ext cx="405111" cy="259045"/>
    <xdr:sp macro="" textlink="">
      <xdr:nvSpPr>
        <xdr:cNvPr id="596" name="n_3aveValue【庁舎】&#10;有形固定資産減価償却率"/>
        <xdr:cNvSpPr txBox="1"/>
      </xdr:nvSpPr>
      <xdr:spPr>
        <a:xfrm>
          <a:off x="13500744"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597" name="n_4aveValue【庁舎】&#10;有形固定資産減価償却率"/>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159856</xdr:rowOff>
    </xdr:from>
    <xdr:ext cx="340478" cy="259045"/>
    <xdr:sp macro="" textlink="">
      <xdr:nvSpPr>
        <xdr:cNvPr id="598" name="n_1mainValue【庁舎】&#10;有形固定資産減価償却率"/>
        <xdr:cNvSpPr txBox="1"/>
      </xdr:nvSpPr>
      <xdr:spPr>
        <a:xfrm>
          <a:off x="15298361" y="16961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86377</xdr:rowOff>
    </xdr:from>
    <xdr:ext cx="340478" cy="259045"/>
    <xdr:sp macro="" textlink="">
      <xdr:nvSpPr>
        <xdr:cNvPr id="599" name="n_2mainValue【庁舎】&#10;有形固定資産減価償却率"/>
        <xdr:cNvSpPr txBox="1"/>
      </xdr:nvSpPr>
      <xdr:spPr>
        <a:xfrm>
          <a:off x="14422061" y="168884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76579</xdr:rowOff>
    </xdr:from>
    <xdr:ext cx="405111" cy="259045"/>
    <xdr:sp macro="" textlink="">
      <xdr:nvSpPr>
        <xdr:cNvPr id="600" name="n_3mainValue【庁舎】&#10;有形固定資産減価償却率"/>
        <xdr:cNvSpPr txBox="1"/>
      </xdr:nvSpPr>
      <xdr:spPr>
        <a:xfrm>
          <a:off x="13500744" y="17050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77306</xdr:rowOff>
    </xdr:from>
    <xdr:ext cx="469744" cy="259045"/>
    <xdr:sp macro="" textlink="">
      <xdr:nvSpPr>
        <xdr:cNvPr id="601" name="n_4mainValue【庁舎】&#10;有形固定資産減価償却率"/>
        <xdr:cNvSpPr txBox="1"/>
      </xdr:nvSpPr>
      <xdr:spPr>
        <a:xfrm>
          <a:off x="12579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2" name="正方形/長方形 6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3" name="正方形/長方形 6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4" name="正方形/長方形 6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5" name="正方形/長方形 6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6" name="正方形/長方形 6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7" name="正方形/長方形 6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8" name="正方形/長方形 6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9" name="正方形/長方形 6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0" name="テキスト ボックス 6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1" name="直線コネクタ 6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2" name="直線コネクタ 61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3" name="テキスト ボックス 61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4" name="直線コネクタ 61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5" name="テキスト ボックス 61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6" name="直線コネクタ 61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7" name="テキスト ボックス 61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8" name="直線コネクタ 61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9" name="テキスト ボックス 61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0" name="直線コネクタ 61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1" name="テキスト ボックス 62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2" name="直線コネクタ 6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3" name="テキスト ボックス 6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625" name="直線コネクタ 624"/>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626" name="【庁舎】&#10;一人当たり面積最小値テキスト"/>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627" name="直線コネクタ 626"/>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628" name="【庁舎】&#10;一人当たり面積最大値テキスト"/>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629" name="直線コネクタ 628"/>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630" name="【庁舎】&#10;一人当たり面積平均値テキスト"/>
        <xdr:cNvSpPr txBox="1"/>
      </xdr:nvSpPr>
      <xdr:spPr>
        <a:xfrm>
          <a:off x="22199600" y="1807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631" name="フローチャート: 判断 630"/>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632" name="フローチャート: 判断 631"/>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633" name="フローチャート: 判断 632"/>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634" name="フローチャート: 判断 633"/>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635" name="フローチャート: 判断 634"/>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6" name="テキスト ボックス 6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7" name="テキスト ボックス 6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8" name="テキスト ボックス 6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9" name="テキスト ボックス 6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0" name="テキスト ボックス 6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100457</xdr:rowOff>
    </xdr:from>
    <xdr:to>
      <xdr:col>116</xdr:col>
      <xdr:colOff>114300</xdr:colOff>
      <xdr:row>108</xdr:row>
      <xdr:rowOff>30607</xdr:rowOff>
    </xdr:to>
    <xdr:sp macro="" textlink="">
      <xdr:nvSpPr>
        <xdr:cNvPr id="641" name="楕円 640"/>
        <xdr:cNvSpPr/>
      </xdr:nvSpPr>
      <xdr:spPr>
        <a:xfrm>
          <a:off x="22110700" y="1844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15384</xdr:rowOff>
    </xdr:from>
    <xdr:ext cx="469744" cy="259045"/>
    <xdr:sp macro="" textlink="">
      <xdr:nvSpPr>
        <xdr:cNvPr id="642" name="【庁舎】&#10;一人当たり面積該当値テキスト"/>
        <xdr:cNvSpPr txBox="1"/>
      </xdr:nvSpPr>
      <xdr:spPr>
        <a:xfrm>
          <a:off x="22199600" y="18360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100837</xdr:rowOff>
    </xdr:from>
    <xdr:to>
      <xdr:col>112</xdr:col>
      <xdr:colOff>38100</xdr:colOff>
      <xdr:row>108</xdr:row>
      <xdr:rowOff>30987</xdr:rowOff>
    </xdr:to>
    <xdr:sp macro="" textlink="">
      <xdr:nvSpPr>
        <xdr:cNvPr id="643" name="楕円 642"/>
        <xdr:cNvSpPr/>
      </xdr:nvSpPr>
      <xdr:spPr>
        <a:xfrm>
          <a:off x="21272500" y="1844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151257</xdr:rowOff>
    </xdr:from>
    <xdr:to>
      <xdr:col>116</xdr:col>
      <xdr:colOff>63500</xdr:colOff>
      <xdr:row>107</xdr:row>
      <xdr:rowOff>151637</xdr:rowOff>
    </xdr:to>
    <xdr:cxnSp macro="">
      <xdr:nvCxnSpPr>
        <xdr:cNvPr id="644" name="直線コネクタ 643"/>
        <xdr:cNvCxnSpPr/>
      </xdr:nvCxnSpPr>
      <xdr:spPr>
        <a:xfrm flipV="1">
          <a:off x="21323300" y="18496407"/>
          <a:ext cx="8382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101600</xdr:rowOff>
    </xdr:from>
    <xdr:to>
      <xdr:col>107</xdr:col>
      <xdr:colOff>101600</xdr:colOff>
      <xdr:row>108</xdr:row>
      <xdr:rowOff>31750</xdr:rowOff>
    </xdr:to>
    <xdr:sp macro="" textlink="">
      <xdr:nvSpPr>
        <xdr:cNvPr id="645" name="楕円 644"/>
        <xdr:cNvSpPr/>
      </xdr:nvSpPr>
      <xdr:spPr>
        <a:xfrm>
          <a:off x="203835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151637</xdr:rowOff>
    </xdr:from>
    <xdr:to>
      <xdr:col>111</xdr:col>
      <xdr:colOff>177800</xdr:colOff>
      <xdr:row>107</xdr:row>
      <xdr:rowOff>152400</xdr:rowOff>
    </xdr:to>
    <xdr:cxnSp macro="">
      <xdr:nvCxnSpPr>
        <xdr:cNvPr id="646" name="直線コネクタ 645"/>
        <xdr:cNvCxnSpPr/>
      </xdr:nvCxnSpPr>
      <xdr:spPr>
        <a:xfrm flipV="1">
          <a:off x="20434300" y="18496787"/>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150749</xdr:rowOff>
    </xdr:from>
    <xdr:to>
      <xdr:col>102</xdr:col>
      <xdr:colOff>165100</xdr:colOff>
      <xdr:row>107</xdr:row>
      <xdr:rowOff>80899</xdr:rowOff>
    </xdr:to>
    <xdr:sp macro="" textlink="">
      <xdr:nvSpPr>
        <xdr:cNvPr id="647" name="楕円 646"/>
        <xdr:cNvSpPr/>
      </xdr:nvSpPr>
      <xdr:spPr>
        <a:xfrm>
          <a:off x="19494500" y="1832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30099</xdr:rowOff>
    </xdr:from>
    <xdr:to>
      <xdr:col>107</xdr:col>
      <xdr:colOff>50800</xdr:colOff>
      <xdr:row>107</xdr:row>
      <xdr:rowOff>152400</xdr:rowOff>
    </xdr:to>
    <xdr:cxnSp macro="">
      <xdr:nvCxnSpPr>
        <xdr:cNvPr id="648" name="直線コネクタ 647"/>
        <xdr:cNvCxnSpPr/>
      </xdr:nvCxnSpPr>
      <xdr:spPr>
        <a:xfrm>
          <a:off x="19545300" y="18375249"/>
          <a:ext cx="889000" cy="12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150368</xdr:rowOff>
    </xdr:from>
    <xdr:to>
      <xdr:col>98</xdr:col>
      <xdr:colOff>38100</xdr:colOff>
      <xdr:row>108</xdr:row>
      <xdr:rowOff>80518</xdr:rowOff>
    </xdr:to>
    <xdr:sp macro="" textlink="">
      <xdr:nvSpPr>
        <xdr:cNvPr id="649" name="楕円 648"/>
        <xdr:cNvSpPr/>
      </xdr:nvSpPr>
      <xdr:spPr>
        <a:xfrm>
          <a:off x="18605500" y="1849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30099</xdr:rowOff>
    </xdr:from>
    <xdr:to>
      <xdr:col>102</xdr:col>
      <xdr:colOff>114300</xdr:colOff>
      <xdr:row>108</xdr:row>
      <xdr:rowOff>29718</xdr:rowOff>
    </xdr:to>
    <xdr:cxnSp macro="">
      <xdr:nvCxnSpPr>
        <xdr:cNvPr id="650" name="直線コネクタ 649"/>
        <xdr:cNvCxnSpPr/>
      </xdr:nvCxnSpPr>
      <xdr:spPr>
        <a:xfrm flipV="1">
          <a:off x="18656300" y="18375249"/>
          <a:ext cx="889000" cy="17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651" name="n_1aveValue【庁舎】&#10;一人当たり面積"/>
        <xdr:cNvSpPr txBox="1"/>
      </xdr:nvSpPr>
      <xdr:spPr>
        <a:xfrm>
          <a:off x="21075727" y="1800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652" name="n_2aveValue【庁舎】&#10;一人当たり面積"/>
        <xdr:cNvSpPr txBox="1"/>
      </xdr:nvSpPr>
      <xdr:spPr>
        <a:xfrm>
          <a:off x="201994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653" name="n_3aveValue【庁舎】&#10;一人当たり面積"/>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48277</xdr:rowOff>
    </xdr:from>
    <xdr:ext cx="469744" cy="259045"/>
    <xdr:sp macro="" textlink="">
      <xdr:nvSpPr>
        <xdr:cNvPr id="654" name="n_4aveValue【庁舎】&#10;一人当たり面積"/>
        <xdr:cNvSpPr txBox="1"/>
      </xdr:nvSpPr>
      <xdr:spPr>
        <a:xfrm>
          <a:off x="18421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22114</xdr:rowOff>
    </xdr:from>
    <xdr:ext cx="469744" cy="259045"/>
    <xdr:sp macro="" textlink="">
      <xdr:nvSpPr>
        <xdr:cNvPr id="655" name="n_1mainValue【庁舎】&#10;一人当たり面積"/>
        <xdr:cNvSpPr txBox="1"/>
      </xdr:nvSpPr>
      <xdr:spPr>
        <a:xfrm>
          <a:off x="21075727" y="1853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22877</xdr:rowOff>
    </xdr:from>
    <xdr:ext cx="469744" cy="259045"/>
    <xdr:sp macro="" textlink="">
      <xdr:nvSpPr>
        <xdr:cNvPr id="656" name="n_2mainValue【庁舎】&#10;一人当たり面積"/>
        <xdr:cNvSpPr txBox="1"/>
      </xdr:nvSpPr>
      <xdr:spPr>
        <a:xfrm>
          <a:off x="20199427"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72026</xdr:rowOff>
    </xdr:from>
    <xdr:ext cx="469744" cy="259045"/>
    <xdr:sp macro="" textlink="">
      <xdr:nvSpPr>
        <xdr:cNvPr id="657" name="n_3mainValue【庁舎】&#10;一人当たり面積"/>
        <xdr:cNvSpPr txBox="1"/>
      </xdr:nvSpPr>
      <xdr:spPr>
        <a:xfrm>
          <a:off x="19310427" y="1841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71645</xdr:rowOff>
    </xdr:from>
    <xdr:ext cx="469744" cy="259045"/>
    <xdr:sp macro="" textlink="">
      <xdr:nvSpPr>
        <xdr:cNvPr id="658" name="n_4mainValue【庁舎】&#10;一人当たり面積"/>
        <xdr:cNvSpPr txBox="1"/>
      </xdr:nvSpPr>
      <xdr:spPr>
        <a:xfrm>
          <a:off x="18421427" y="1858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9" name="正方形/長方形 6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0" name="正方形/長方形 6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1" name="テキスト ボックス 6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年度以降に建て替えを行った保育園、プール、庁舎や、消防庁舎の増築・改修工事を実施した「消防施設」は低い水準となっている。</a:t>
          </a:r>
        </a:p>
        <a:p>
          <a:r>
            <a:rPr kumimoji="1" lang="ja-JP" altLang="en-US" sz="1300">
              <a:latin typeface="ＭＳ Ｐゴシック" panose="020B0600070205080204" pitchFamily="50" charset="-128"/>
              <a:ea typeface="ＭＳ Ｐゴシック" panose="020B0600070205080204" pitchFamily="50" charset="-128"/>
            </a:rPr>
            <a:t>　「学校施設」は令和４～５年度に教室増築や長寿命化工事を実施したため、有形固定資産減価償却率が下がり、類似団体平均に近づいた。</a:t>
          </a:r>
        </a:p>
        <a:p>
          <a:r>
            <a:rPr kumimoji="1" lang="ja-JP" altLang="en-US" sz="1300">
              <a:latin typeface="ＭＳ Ｐゴシック" panose="020B0600070205080204" pitchFamily="50" charset="-128"/>
              <a:ea typeface="ＭＳ Ｐゴシック" panose="020B0600070205080204" pitchFamily="50" charset="-128"/>
            </a:rPr>
            <a:t>　一方、老人保健福祉センターエアコン設置工事等の実施により「福祉施設」の数値は前年度よりも改善されたものの、依然として、「道路」とともに全国平均よりも高い水準となっている。　</a:t>
          </a:r>
        </a:p>
        <a:p>
          <a:r>
            <a:rPr kumimoji="1" lang="ja-JP" altLang="en-US" sz="1300">
              <a:latin typeface="ＭＳ Ｐゴシック" panose="020B0600070205080204" pitchFamily="50" charset="-128"/>
              <a:ea typeface="ＭＳ Ｐゴシック" panose="020B0600070205080204" pitchFamily="50" charset="-128"/>
            </a:rPr>
            <a:t>　老朽化対策として改修工事の実施を検討するほか、その他の公共施設も、公共施設等総合管理計画に基づく個別施設計画の策定を進め、計画的な施設改修や更新等を行っていく必要がある。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北海道中札内村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3,886
3,815
292.58
6,527,612
6,136,445
243,057
2,866,575
4,302,589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財政力指数については、</a:t>
          </a:r>
          <a:r>
            <a:rPr kumimoji="1" lang="en-US" altLang="ja-JP" sz="1300">
              <a:latin typeface="ＭＳ Ｐゴシック" panose="020B0600070205080204" pitchFamily="50" charset="-128"/>
              <a:ea typeface="ＭＳ Ｐゴシック" panose="020B0600070205080204" pitchFamily="50" charset="-128"/>
            </a:rPr>
            <a:t>0.28</a:t>
          </a:r>
          <a:r>
            <a:rPr kumimoji="1" lang="ja-JP" altLang="en-US" sz="1300">
              <a:latin typeface="ＭＳ Ｐゴシック" panose="020B0600070205080204" pitchFamily="50" charset="-128"/>
              <a:ea typeface="ＭＳ Ｐゴシック" panose="020B0600070205080204" pitchFamily="50" charset="-128"/>
            </a:rPr>
            <a:t>で北海道平均及び類似団体平均より高い水準を維持しています。</a:t>
          </a:r>
        </a:p>
        <a:p>
          <a:r>
            <a:rPr kumimoji="1" lang="ja-JP" altLang="en-US" sz="1300">
              <a:latin typeface="ＭＳ Ｐゴシック" panose="020B0600070205080204" pitchFamily="50" charset="-128"/>
              <a:ea typeface="ＭＳ Ｐゴシック" panose="020B0600070205080204" pitchFamily="50" charset="-128"/>
            </a:rPr>
            <a:t>　要因としては、農業所得等の個人村民税が安定的に推移していることがあげられます。</a:t>
          </a:r>
        </a:p>
        <a:p>
          <a:r>
            <a:rPr kumimoji="1" lang="ja-JP" altLang="en-US" sz="1300">
              <a:latin typeface="ＭＳ Ｐゴシック" panose="020B0600070205080204" pitchFamily="50" charset="-128"/>
              <a:ea typeface="ＭＳ Ｐゴシック" panose="020B0600070205080204" pitchFamily="50" charset="-128"/>
            </a:rPr>
            <a:t>　しかし、歳入は地方交付税を含む依存財源の割合が高いため、今後も安定的な自主財源の確保に努めます。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5292</xdr:rowOff>
    </xdr:from>
    <xdr:to>
      <xdr:col>19</xdr:col>
      <xdr:colOff>133350</xdr:colOff>
      <xdr:row>42</xdr:row>
      <xdr:rowOff>25400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061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42</xdr:row>
      <xdr:rowOff>5292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1860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42</xdr:row>
      <xdr:rowOff>5292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1860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125942</xdr:rowOff>
    </xdr:from>
    <xdr:to>
      <xdr:col>15</xdr:col>
      <xdr:colOff>133350</xdr:colOff>
      <xdr:row>42</xdr:row>
      <xdr:rowOff>56092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66269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125942</xdr:rowOff>
    </xdr:from>
    <xdr:to>
      <xdr:col>7</xdr:col>
      <xdr:colOff>31750</xdr:colOff>
      <xdr:row>42</xdr:row>
      <xdr:rowOff>56092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66269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経常収支比率については、</a:t>
          </a:r>
          <a:r>
            <a:rPr kumimoji="1" lang="en-US" altLang="ja-JP" sz="1300">
              <a:latin typeface="ＭＳ Ｐゴシック" panose="020B0600070205080204" pitchFamily="50" charset="-128"/>
              <a:ea typeface="ＭＳ Ｐゴシック" panose="020B0600070205080204" pitchFamily="50" charset="-128"/>
            </a:rPr>
            <a:t>86.0%</a:t>
          </a:r>
          <a:r>
            <a:rPr kumimoji="1" lang="ja-JP" altLang="en-US" sz="1300">
              <a:latin typeface="ＭＳ Ｐゴシック" panose="020B0600070205080204" pitchFamily="50" charset="-128"/>
              <a:ea typeface="ＭＳ Ｐゴシック" panose="020B0600070205080204" pitchFamily="50" charset="-128"/>
            </a:rPr>
            <a:t>で類似団体平均を上回ったものの、全国平均、北海道平均より低い数値となっています。</a:t>
          </a:r>
        </a:p>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ポイント増加した要因は、歳出の増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委託料の増など：前年比＋</a:t>
          </a:r>
          <a:r>
            <a:rPr kumimoji="1" lang="en-US" altLang="ja-JP" sz="1300">
              <a:latin typeface="ＭＳ Ｐゴシック" panose="020B0600070205080204" pitchFamily="50" charset="-128"/>
              <a:ea typeface="ＭＳ Ｐゴシック" panose="020B0600070205080204" pitchFamily="50" charset="-128"/>
            </a:rPr>
            <a:t>37,958</a:t>
          </a:r>
          <a:r>
            <a:rPr kumimoji="1" lang="ja-JP" altLang="en-US" sz="1300">
              <a:latin typeface="ＭＳ Ｐゴシック" panose="020B0600070205080204" pitchFamily="50" charset="-128"/>
              <a:ea typeface="ＭＳ Ｐゴシック" panose="020B0600070205080204" pitchFamily="50" charset="-128"/>
            </a:rPr>
            <a:t>千円等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があげられます。</a:t>
          </a:r>
        </a:p>
        <a:p>
          <a:r>
            <a:rPr kumimoji="1" lang="ja-JP" altLang="en-US" sz="1300">
              <a:latin typeface="ＭＳ Ｐゴシック" panose="020B0600070205080204" pitchFamily="50" charset="-128"/>
              <a:ea typeface="ＭＳ Ｐゴシック" panose="020B0600070205080204" pitchFamily="50" charset="-128"/>
            </a:rPr>
            <a:t>　今後も、歳出では職員数の増による人件費の増加、道の駅改修（令和３年度実施）における緊急防災・減災事業債や公営住宅建設事業などの元金償還開始による公債費の増加が見込まれることから、引き続き経常経費の節減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11219</xdr:rowOff>
    </xdr:from>
    <xdr:to>
      <xdr:col>23</xdr:col>
      <xdr:colOff>133350</xdr:colOff>
      <xdr:row>64</xdr:row>
      <xdr:rowOff>63500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84019"/>
          <a:ext cx="8382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134408</xdr:rowOff>
    </xdr:from>
    <xdr:to>
      <xdr:col>19</xdr:col>
      <xdr:colOff>133350</xdr:colOff>
      <xdr:row>64</xdr:row>
      <xdr:rowOff>11219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35758"/>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134408</xdr:rowOff>
    </xdr:from>
    <xdr:to>
      <xdr:col>15</xdr:col>
      <xdr:colOff>82550</xdr:colOff>
      <xdr:row>64</xdr:row>
      <xdr:rowOff>131869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935758"/>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83608</xdr:rowOff>
    </xdr:from>
    <xdr:to>
      <xdr:col>11</xdr:col>
      <xdr:colOff>31750</xdr:colOff>
      <xdr:row>64</xdr:row>
      <xdr:rowOff>131869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056408"/>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131869</xdr:rowOff>
    </xdr:from>
    <xdr:to>
      <xdr:col>19</xdr:col>
      <xdr:colOff>184150</xdr:colOff>
      <xdr:row>64</xdr:row>
      <xdr:rowOff>62019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46796</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19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83608</xdr:rowOff>
    </xdr:from>
    <xdr:to>
      <xdr:col>15</xdr:col>
      <xdr:colOff>133350</xdr:colOff>
      <xdr:row>64</xdr:row>
      <xdr:rowOff>13758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169985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7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81069</xdr:rowOff>
    </xdr:from>
    <xdr:to>
      <xdr:col>11</xdr:col>
      <xdr:colOff>82550</xdr:colOff>
      <xdr:row>65</xdr:row>
      <xdr:rowOff>11219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167446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40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32808</xdr:rowOff>
    </xdr:from>
    <xdr:to>
      <xdr:col>7</xdr:col>
      <xdr:colOff>31750</xdr:colOff>
      <xdr:row>64</xdr:row>
      <xdr:rowOff>134408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119185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[645,032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人当たり人件費・物件費等決算額については、全国平均及び北海道平均より大幅に高い水準にあります。</a:t>
          </a:r>
        </a:p>
        <a:p>
          <a:r>
            <a:rPr kumimoji="1" lang="ja-JP" altLang="en-US" sz="1300">
              <a:latin typeface="ＭＳ Ｐゴシック" panose="020B0600070205080204" pitchFamily="50" charset="-128"/>
              <a:ea typeface="ＭＳ Ｐゴシック" panose="020B0600070205080204" pitchFamily="50" charset="-128"/>
            </a:rPr>
            <a:t>　要因は、地方自治体は人口規模に係わらず基礎的な行政サービスを提供することから、一定の経費が必要となるためです。人口が少ない団体では、必然的に</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人当たりの額は大きくなる傾向にあります。</a:t>
          </a:r>
        </a:p>
        <a:p>
          <a:r>
            <a:rPr kumimoji="1" lang="ja-JP" altLang="en-US" sz="1300">
              <a:latin typeface="ＭＳ Ｐゴシック" panose="020B0600070205080204" pitchFamily="50" charset="-128"/>
              <a:ea typeface="ＭＳ Ｐゴシック" panose="020B0600070205080204" pitchFamily="50" charset="-128"/>
            </a:rPr>
            <a:t>　物件費は、物価高騰の影響による光熱水費、賃金単価の上昇や業務の多様化等により委託料が増加傾向にあるため、経費節減や業務の見直しにより、物件費の縮減に努めます。</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89137</xdr:rowOff>
    </xdr:from>
    <xdr:to>
      <xdr:col>23</xdr:col>
      <xdr:colOff>133350</xdr:colOff>
      <xdr:row>83</xdr:row>
      <xdr:rowOff>150981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319487"/>
          <a:ext cx="838200" cy="6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140885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2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132628</xdr:rowOff>
    </xdr:from>
    <xdr:to>
      <xdr:col>19</xdr:col>
      <xdr:colOff>133350</xdr:colOff>
      <xdr:row>83</xdr:row>
      <xdr:rowOff>150981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62978"/>
          <a:ext cx="889000" cy="1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53798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4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74995</xdr:rowOff>
    </xdr:from>
    <xdr:to>
      <xdr:col>15</xdr:col>
      <xdr:colOff>82550</xdr:colOff>
      <xdr:row>83</xdr:row>
      <xdr:rowOff>132628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05345"/>
          <a:ext cx="889000" cy="5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1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157300</xdr:rowOff>
    </xdr:from>
    <xdr:to>
      <xdr:col>11</xdr:col>
      <xdr:colOff>31750</xdr:colOff>
      <xdr:row>83</xdr:row>
      <xdr:rowOff>74995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16200"/>
          <a:ext cx="889000" cy="8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7329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147308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38337</xdr:rowOff>
    </xdr:from>
    <xdr:to>
      <xdr:col>23</xdr:col>
      <xdr:colOff>184150</xdr:colOff>
      <xdr:row>83</xdr:row>
      <xdr:rowOff>139937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6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10414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40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100181</xdr:rowOff>
    </xdr:from>
    <xdr:to>
      <xdr:col>19</xdr:col>
      <xdr:colOff>184150</xdr:colOff>
      <xdr:row>84</xdr:row>
      <xdr:rowOff>30331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3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15108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16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81828</xdr:rowOff>
    </xdr:from>
    <xdr:to>
      <xdr:col>15</xdr:col>
      <xdr:colOff>133350</xdr:colOff>
      <xdr:row>84</xdr:row>
      <xdr:rowOff>11978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1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168205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98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24195</xdr:rowOff>
    </xdr:from>
    <xdr:to>
      <xdr:col>11</xdr:col>
      <xdr:colOff>82550</xdr:colOff>
      <xdr:row>83</xdr:row>
      <xdr:rowOff>125795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5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110572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40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106500</xdr:rowOff>
    </xdr:from>
    <xdr:to>
      <xdr:col>7</xdr:col>
      <xdr:colOff>31750</xdr:colOff>
      <xdr:row>83</xdr:row>
      <xdr:rowOff>36650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6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21427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ラスパイレス指数については、国（</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）と全国市平均や類似団体平均と比較して低くなっています。</a:t>
          </a:r>
        </a:p>
        <a:p>
          <a:r>
            <a:rPr kumimoji="1" lang="ja-JP" altLang="en-US" sz="1300">
              <a:latin typeface="ＭＳ Ｐゴシック" panose="020B0600070205080204" pitchFamily="50" charset="-128"/>
              <a:ea typeface="ＭＳ Ｐゴシック" panose="020B0600070205080204" pitchFamily="50" charset="-128"/>
            </a:rPr>
            <a:t>　年度により指数は前後しますが、引き続き適正な給与水準の管理に努めます。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167957</xdr:rowOff>
    </xdr:from>
    <xdr:to>
      <xdr:col>81</xdr:col>
      <xdr:colOff>44450</xdr:colOff>
      <xdr:row>87</xdr:row>
      <xdr:rowOff>50800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912657"/>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99061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96695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93027</xdr:rowOff>
    </xdr:from>
    <xdr:to>
      <xdr:col>72</xdr:col>
      <xdr:colOff>203200</xdr:colOff>
      <xdr:row>87</xdr:row>
      <xdr:rowOff>99061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009177"/>
          <a:ext cx="889000" cy="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93027</xdr:rowOff>
    </xdr:from>
    <xdr:to>
      <xdr:col>68</xdr:col>
      <xdr:colOff>152400</xdr:colOff>
      <xdr:row>87</xdr:row>
      <xdr:rowOff>93027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5009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117157</xdr:rowOff>
    </xdr:from>
    <xdr:to>
      <xdr:col>81</xdr:col>
      <xdr:colOff>95250</xdr:colOff>
      <xdr:row>87</xdr:row>
      <xdr:rowOff>47307</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86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133684</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70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48261</xdr:rowOff>
    </xdr:from>
    <xdr:to>
      <xdr:col>73</xdr:col>
      <xdr:colOff>44450</xdr:colOff>
      <xdr:row>87</xdr:row>
      <xdr:rowOff>149861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134638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42227</xdr:rowOff>
    </xdr:from>
    <xdr:to>
      <xdr:col>68</xdr:col>
      <xdr:colOff>203200</xdr:colOff>
      <xdr:row>87</xdr:row>
      <xdr:rowOff>143827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128604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4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42227</xdr:rowOff>
    </xdr:from>
    <xdr:to>
      <xdr:col>64</xdr:col>
      <xdr:colOff>152400</xdr:colOff>
      <xdr:row>87</xdr:row>
      <xdr:rowOff>143827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128604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4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人当たり職員数については、全国平均及び北海道平均より大幅に高い水準にありますが、類似団体と比較すると少ない職員数となっています。</a:t>
          </a:r>
        </a:p>
        <a:p>
          <a:r>
            <a:rPr kumimoji="1" lang="ja-JP" altLang="en-US" sz="1300">
              <a:latin typeface="ＭＳ Ｐゴシック" panose="020B0600070205080204" pitchFamily="50" charset="-128"/>
              <a:ea typeface="ＭＳ Ｐゴシック" panose="020B0600070205080204" pitchFamily="50" charset="-128"/>
            </a:rPr>
            <a:t>　要因は、地方自治体は人口規模に係わらず基礎的な行政サービスを提供することから、一定の職員数が必要となるためです。人口が少ない団体では、必然的に人口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人当たりの職員数は多くなる傾向にあります。</a:t>
          </a:r>
        </a:p>
        <a:p>
          <a:r>
            <a:rPr kumimoji="1" lang="ja-JP" altLang="en-US" sz="1300">
              <a:latin typeface="ＭＳ Ｐゴシック" panose="020B0600070205080204" pitchFamily="50" charset="-128"/>
              <a:ea typeface="ＭＳ Ｐゴシック" panose="020B0600070205080204" pitchFamily="50" charset="-128"/>
            </a:rPr>
            <a:t>　類似団体内では少ない職員数となっていますが、定員適正化計画に基づき、適正な職員数の管理に努めます。</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44831</xdr:rowOff>
    </xdr:from>
    <xdr:to>
      <xdr:col>81</xdr:col>
      <xdr:colOff>44450</xdr:colOff>
      <xdr:row>59</xdr:row>
      <xdr:rowOff>47244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160381"/>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125668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4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44831</xdr:rowOff>
    </xdr:from>
    <xdr:to>
      <xdr:col>77</xdr:col>
      <xdr:colOff>44450</xdr:colOff>
      <xdr:row>59</xdr:row>
      <xdr:rowOff>58706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160381"/>
          <a:ext cx="889000" cy="1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56754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43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57500</xdr:rowOff>
    </xdr:from>
    <xdr:to>
      <xdr:col>72</xdr:col>
      <xdr:colOff>203200</xdr:colOff>
      <xdr:row>59</xdr:row>
      <xdr:rowOff>58706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173050"/>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35037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2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35179</xdr:rowOff>
    </xdr:from>
    <xdr:to>
      <xdr:col>68</xdr:col>
      <xdr:colOff>152400</xdr:colOff>
      <xdr:row>59</xdr:row>
      <xdr:rowOff>57500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150729"/>
          <a:ext cx="889000" cy="2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23274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9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167894</xdr:rowOff>
    </xdr:from>
    <xdr:to>
      <xdr:col>81</xdr:col>
      <xdr:colOff>95250</xdr:colOff>
      <xdr:row>59</xdr:row>
      <xdr:rowOff>98044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11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12971</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995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165481</xdr:rowOff>
    </xdr:from>
    <xdr:to>
      <xdr:col>77</xdr:col>
      <xdr:colOff>95250</xdr:colOff>
      <xdr:row>59</xdr:row>
      <xdr:rowOff>95631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10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105808</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878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7906</xdr:rowOff>
    </xdr:from>
    <xdr:to>
      <xdr:col>73</xdr:col>
      <xdr:colOff>44450</xdr:colOff>
      <xdr:row>59</xdr:row>
      <xdr:rowOff>109506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12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119683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89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6700</xdr:rowOff>
    </xdr:from>
    <xdr:to>
      <xdr:col>68</xdr:col>
      <xdr:colOff>203200</xdr:colOff>
      <xdr:row>59</xdr:row>
      <xdr:rowOff>108300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12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118477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89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155829</xdr:rowOff>
    </xdr:from>
    <xdr:to>
      <xdr:col>64</xdr:col>
      <xdr:colOff>152400</xdr:colOff>
      <xdr:row>59</xdr:row>
      <xdr:rowOff>85979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09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96156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86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と前年度から減少し、北海道平均及び類似団体平均よりも低い数値となっています。</a:t>
          </a:r>
        </a:p>
        <a:p>
          <a:r>
            <a:rPr kumimoji="1" lang="ja-JP" altLang="en-US" sz="1300">
              <a:latin typeface="ＭＳ Ｐゴシック" panose="020B0600070205080204" pitchFamily="50" charset="-128"/>
              <a:ea typeface="ＭＳ Ｐゴシック" panose="020B0600070205080204" pitchFamily="50" charset="-128"/>
            </a:rPr>
            <a:t>　要因としては、交付税措置または充当財源のあるものを基本として計画的な借入を実施してきたことです。また、令和４年度に役場庁舎建設事業分地方債の一部繰上償還を行い、公債費の抑制を図りました。</a:t>
          </a:r>
        </a:p>
        <a:p>
          <a:r>
            <a:rPr kumimoji="1" lang="ja-JP" altLang="en-US" sz="1300">
              <a:latin typeface="ＭＳ Ｐゴシック" panose="020B0600070205080204" pitchFamily="50" charset="-128"/>
              <a:ea typeface="ＭＳ Ｐゴシック" panose="020B0600070205080204" pitchFamily="50" charset="-128"/>
            </a:rPr>
            <a:t>　今後、令和３年度に実施した道の駅改修や公営住宅建設事業等に係る地方債の元金償還開始など、公債費の増加が見込まれるため、引き続き計画的な借入を行い、適正な水準維持に努めます。</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44027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06543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44027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0654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35983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03326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11854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0332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1710</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164677</xdr:rowOff>
    </xdr:from>
    <xdr:to>
      <xdr:col>77</xdr:col>
      <xdr:colOff>95250</xdr:colOff>
      <xdr:row>41</xdr:row>
      <xdr:rowOff>94827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105004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9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将来負担比率については、将来負担額よりも充当可能な財源（基金、普通交付税基準財政需要額算入見込額等）が上回っていることから算出されていません。</a:t>
          </a:r>
        </a:p>
        <a:p>
          <a:r>
            <a:rPr kumimoji="1" lang="ja-JP" altLang="en-US" sz="1300">
              <a:latin typeface="ＭＳ Ｐゴシック" panose="020B0600070205080204" pitchFamily="50" charset="-128"/>
              <a:ea typeface="ＭＳ Ｐゴシック" panose="020B0600070205080204" pitchFamily="50" charset="-128"/>
            </a:rPr>
            <a:t>　現時点では健全な財政状況にあるといえますが、今後、各公共施設・設備の老朽化等への対応にあたり、基金の取崩や地方債の借入が想定されることから、新規事業の実施にあたっては少しでも有利な財源確保を検討するなど、引き続き健全な財政状況を維持できるよう努めます。 </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北海道中札内村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3,886
3,815
292.58
6,527,612
6,136,445
243,057
2,866,575
4,302,589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経常収支比率の人件費分は</a:t>
          </a:r>
          <a:r>
            <a:rPr kumimoji="1" lang="en-US" altLang="ja-JP" sz="1300">
              <a:latin typeface="ＭＳ Ｐゴシック" panose="020B0600070205080204" pitchFamily="50" charset="-128"/>
              <a:ea typeface="ＭＳ Ｐゴシック" panose="020B0600070205080204" pitchFamily="50" charset="-128"/>
            </a:rPr>
            <a:t>22.1%</a:t>
          </a:r>
          <a:r>
            <a:rPr kumimoji="1" lang="ja-JP" altLang="en-US" sz="1300">
              <a:latin typeface="ＭＳ Ｐゴシック" panose="020B0600070205080204" pitchFamily="50" charset="-128"/>
              <a:ea typeface="ＭＳ Ｐゴシック" panose="020B0600070205080204" pitchFamily="50" charset="-128"/>
            </a:rPr>
            <a:t>で、北海道平均及び類似団体平均と比較して低い水準となっています。</a:t>
          </a:r>
        </a:p>
        <a:p>
          <a:r>
            <a:rPr kumimoji="1" lang="ja-JP" altLang="en-US" sz="1300">
              <a:latin typeface="ＭＳ Ｐゴシック" panose="020B0600070205080204" pitchFamily="50" charset="-128"/>
              <a:ea typeface="ＭＳ Ｐゴシック" panose="020B0600070205080204" pitchFamily="50" charset="-128"/>
            </a:rPr>
            <a:t>　要因としては、定員適正化計画に基づき、退職者の不補充・新規採用者の抑制に努めてきた期間が長かったこと、また、これに伴い職員の年齢構成が変化した（若年層の職員が増えた）ことがあげられます。</a:t>
          </a:r>
        </a:p>
        <a:p>
          <a:r>
            <a:rPr kumimoji="1" lang="ja-JP" altLang="en-US" sz="1300">
              <a:latin typeface="ＭＳ Ｐゴシック" panose="020B0600070205080204" pitchFamily="50" charset="-128"/>
              <a:ea typeface="ＭＳ Ｐゴシック" panose="020B0600070205080204" pitchFamily="50" charset="-128"/>
            </a:rPr>
            <a:t>　今後も定員管理を行うことで、適正水準の維持に努めます。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108712</xdr:rowOff>
    </xdr:from>
    <xdr:to>
      <xdr:col>24</xdr:col>
      <xdr:colOff>25400</xdr:colOff>
      <xdr:row>36</xdr:row>
      <xdr:rowOff>113284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809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113284</xdr:rowOff>
    </xdr:from>
    <xdr:to>
      <xdr:col>19</xdr:col>
      <xdr:colOff>187325</xdr:colOff>
      <xdr:row>36</xdr:row>
      <xdr:rowOff>149860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854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36</xdr:row>
      <xdr:rowOff>168148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220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117856</xdr:rowOff>
    </xdr:from>
    <xdr:to>
      <xdr:col>11</xdr:col>
      <xdr:colOff>9525</xdr:colOff>
      <xdr:row>36</xdr:row>
      <xdr:rowOff>168148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900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87139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57912</xdr:rowOff>
    </xdr:from>
    <xdr:to>
      <xdr:col>24</xdr:col>
      <xdr:colOff>76200</xdr:colOff>
      <xdr:row>36</xdr:row>
      <xdr:rowOff>159512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74439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62484</xdr:rowOff>
    </xdr:from>
    <xdr:to>
      <xdr:col>20</xdr:col>
      <xdr:colOff>38100</xdr:colOff>
      <xdr:row>36</xdr:row>
      <xdr:rowOff>164084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2811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117348</xdr:rowOff>
    </xdr:from>
    <xdr:to>
      <xdr:col>11</xdr:col>
      <xdr:colOff>60325</xdr:colOff>
      <xdr:row>37</xdr:row>
      <xdr:rowOff>47498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57675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67056</xdr:rowOff>
    </xdr:from>
    <xdr:to>
      <xdr:col>6</xdr:col>
      <xdr:colOff>171450</xdr:colOff>
      <xdr:row>36</xdr:row>
      <xdr:rowOff>168656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7383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経常収支比率の物件費分は</a:t>
          </a:r>
          <a:r>
            <a:rPr kumimoji="1" lang="en-US" altLang="ja-JP" sz="1300">
              <a:latin typeface="ＭＳ Ｐゴシック" panose="020B0600070205080204" pitchFamily="50" charset="-128"/>
              <a:ea typeface="ＭＳ Ｐゴシック" panose="020B0600070205080204" pitchFamily="50" charset="-128"/>
            </a:rPr>
            <a:t>27.4%</a:t>
          </a:r>
          <a:r>
            <a:rPr kumimoji="1" lang="ja-JP" altLang="en-US" sz="1300">
              <a:latin typeface="ＭＳ Ｐゴシック" panose="020B0600070205080204" pitchFamily="50" charset="-128"/>
              <a:ea typeface="ＭＳ Ｐゴシック" panose="020B0600070205080204" pitchFamily="50" charset="-128"/>
            </a:rPr>
            <a:t>で、全国平均及び北海道平均、類似団体平均と比較して高い水準となっています。</a:t>
          </a:r>
        </a:p>
        <a:p>
          <a:r>
            <a:rPr kumimoji="1" lang="ja-JP" altLang="en-US" sz="1300">
              <a:latin typeface="ＭＳ Ｐゴシック" panose="020B0600070205080204" pitchFamily="50" charset="-128"/>
              <a:ea typeface="ＭＳ Ｐゴシック" panose="020B0600070205080204" pitchFamily="50" charset="-128"/>
            </a:rPr>
            <a:t>　特に業務の多様化や賃金単価の上昇等により委託料が増加傾向にあるため、業務の見直しや経費削減により物件費の縮減に努めます。</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72136</xdr:rowOff>
    </xdr:from>
    <xdr:to>
      <xdr:col>82</xdr:col>
      <xdr:colOff>107950</xdr:colOff>
      <xdr:row>20</xdr:row>
      <xdr:rowOff>122428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350113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138430</xdr:rowOff>
    </xdr:from>
    <xdr:to>
      <xdr:col>78</xdr:col>
      <xdr:colOff>69850</xdr:colOff>
      <xdr:row>20</xdr:row>
      <xdr:rowOff>72136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339598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133858</xdr:rowOff>
    </xdr:from>
    <xdr:to>
      <xdr:col>73</xdr:col>
      <xdr:colOff>180975</xdr:colOff>
      <xdr:row>19</xdr:row>
      <xdr:rowOff>138430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33914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133858</xdr:rowOff>
    </xdr:from>
    <xdr:to>
      <xdr:col>69</xdr:col>
      <xdr:colOff>92075</xdr:colOff>
      <xdr:row>19</xdr:row>
      <xdr:rowOff>165862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33914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71628</xdr:rowOff>
    </xdr:from>
    <xdr:to>
      <xdr:col>82</xdr:col>
      <xdr:colOff>158750</xdr:colOff>
      <xdr:row>21</xdr:row>
      <xdr:rowOff>1778</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50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151655</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40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21336</xdr:rowOff>
    </xdr:from>
    <xdr:to>
      <xdr:col>78</xdr:col>
      <xdr:colOff>120650</xdr:colOff>
      <xdr:row>20</xdr:row>
      <xdr:rowOff>122936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45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107713</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53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87630</xdr:rowOff>
    </xdr:from>
    <xdr:to>
      <xdr:col>74</xdr:col>
      <xdr:colOff>31750</xdr:colOff>
      <xdr:row>20</xdr:row>
      <xdr:rowOff>17780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3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2557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43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83058</xdr:rowOff>
    </xdr:from>
    <xdr:to>
      <xdr:col>69</xdr:col>
      <xdr:colOff>142875</xdr:colOff>
      <xdr:row>20</xdr:row>
      <xdr:rowOff>13208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34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169435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42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115062</xdr:rowOff>
    </xdr:from>
    <xdr:to>
      <xdr:col>65</xdr:col>
      <xdr:colOff>53975</xdr:colOff>
      <xdr:row>20</xdr:row>
      <xdr:rowOff>45212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37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29989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45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経常収支比率の扶助費分は</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で、全国平均及び北海道平均と比較すると大幅に低い水準となっています。</a:t>
          </a:r>
        </a:p>
        <a:p>
          <a:r>
            <a:rPr kumimoji="1" lang="ja-JP" altLang="en-US" sz="1300">
              <a:latin typeface="ＭＳ Ｐゴシック" panose="020B0600070205080204" pitchFamily="50" charset="-128"/>
              <a:ea typeface="ＭＳ Ｐゴシック" panose="020B0600070205080204" pitchFamily="50" charset="-128"/>
            </a:rPr>
            <a:t>　ただし、今後、高齢者支援施策や子育て支援施策の更なる進展、高齢化率の上昇等により増加することが予想されます。</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165100</xdr:rowOff>
    </xdr:from>
    <xdr:to>
      <xdr:col>24</xdr:col>
      <xdr:colOff>25400</xdr:colOff>
      <xdr:row>56</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5948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130827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389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165100</xdr:rowOff>
    </xdr:from>
    <xdr:to>
      <xdr:col>19</xdr:col>
      <xdr:colOff>187325</xdr:colOff>
      <xdr:row>56</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594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537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537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86377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114300</xdr:rowOff>
    </xdr:from>
    <xdr:to>
      <xdr:col>15</xdr:col>
      <xdr:colOff>149225</xdr:colOff>
      <xdr:row>56</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経常収支比率のうちその他（維持補修費、繰出金）分は</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で全国平均及び類似団体平均と比較して低い水準となっています。</a:t>
          </a:r>
        </a:p>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ポイント上昇しました。療養給付費の増加による後期高齢者医療特別会計への繰出金の増が主な要因です。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今後も適正な繰出しに努めていきます。</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18415</xdr:rowOff>
    </xdr:from>
    <xdr:to>
      <xdr:col>82</xdr:col>
      <xdr:colOff>107950</xdr:colOff>
      <xdr:row>57</xdr:row>
      <xdr:rowOff>46990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671800" y="979106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18415</xdr:rowOff>
    </xdr:from>
    <xdr:to>
      <xdr:col>78</xdr:col>
      <xdr:colOff>69850</xdr:colOff>
      <xdr:row>58</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4782800" y="9791065"/>
          <a:ext cx="88900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139717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91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69850</xdr:rowOff>
    </xdr:from>
    <xdr:to>
      <xdr:col>73</xdr:col>
      <xdr:colOff>180975</xdr:colOff>
      <xdr:row>59</xdr:row>
      <xdr:rowOff>75565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10013950"/>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6985</xdr:rowOff>
    </xdr:from>
    <xdr:to>
      <xdr:col>69</xdr:col>
      <xdr:colOff>92075</xdr:colOff>
      <xdr:row>59</xdr:row>
      <xdr:rowOff>75565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004800" y="1012253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12717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139065</xdr:rowOff>
    </xdr:from>
    <xdr:to>
      <xdr:col>78</xdr:col>
      <xdr:colOff>120650</xdr:colOff>
      <xdr:row>57</xdr:row>
      <xdr:rowOff>69215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74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79392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509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19050</xdr:rowOff>
    </xdr:from>
    <xdr:to>
      <xdr:col>74</xdr:col>
      <xdr:colOff>31750</xdr:colOff>
      <xdr:row>58</xdr:row>
      <xdr:rowOff>120650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24765</xdr:rowOff>
    </xdr:from>
    <xdr:to>
      <xdr:col>69</xdr:col>
      <xdr:colOff>142875</xdr:colOff>
      <xdr:row>59</xdr:row>
      <xdr:rowOff>126365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1014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111142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22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127635</xdr:rowOff>
    </xdr:from>
    <xdr:to>
      <xdr:col>65</xdr:col>
      <xdr:colOff>53975</xdr:colOff>
      <xdr:row>59</xdr:row>
      <xdr:rowOff>57785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1007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42562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58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経常収支比率の補助費等分は</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と前年度から上昇しましたが、類似団体平均と比較すると低い水準となっています。</a:t>
          </a:r>
        </a:p>
        <a:p>
          <a:r>
            <a:rPr kumimoji="1" lang="ja-JP" altLang="en-US" sz="1300">
              <a:latin typeface="ＭＳ Ｐゴシック" panose="020B0600070205080204" pitchFamily="50" charset="-128"/>
              <a:ea typeface="ＭＳ Ｐゴシック" panose="020B0600070205080204" pitchFamily="50" charset="-128"/>
            </a:rPr>
            <a:t>　前年度より上昇した要因は、人員増に伴う観光振興事業補助金の増などが挙げられます。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これまで本村では、随時補助金の見直しを行ってきましたが、今後も検証や見直しを行い、適正な水準維持に努めます。</a:t>
          </a: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36</xdr:row>
      <xdr:rowOff>122428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28548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133858</xdr:rowOff>
    </xdr:from>
    <xdr:to>
      <xdr:col>78</xdr:col>
      <xdr:colOff>69850</xdr:colOff>
      <xdr:row>36</xdr:row>
      <xdr:rowOff>113284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134608"/>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133858</xdr:rowOff>
    </xdr:from>
    <xdr:to>
      <xdr:col>73</xdr:col>
      <xdr:colOff>180975</xdr:colOff>
      <xdr:row>36</xdr:row>
      <xdr:rowOff>21844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61346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40132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194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88155</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83058</xdr:rowOff>
    </xdr:from>
    <xdr:to>
      <xdr:col>74</xdr:col>
      <xdr:colOff>31750</xdr:colOff>
      <xdr:row>36</xdr:row>
      <xdr:rowOff>13208</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23385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経常収支比率の公債費分は</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で、全国平均や北海道平均、類似団体平均と比較して低い水準となっています。令和４年度に役場庁舎建設事業分地方債の一部繰上償還を行い、公債費の抑制を図りました。</a:t>
          </a:r>
        </a:p>
        <a:p>
          <a:r>
            <a:rPr kumimoji="1" lang="ja-JP" altLang="en-US" sz="1300">
              <a:latin typeface="ＭＳ Ｐゴシック" panose="020B0600070205080204" pitchFamily="50" charset="-128"/>
              <a:ea typeface="ＭＳ Ｐゴシック" panose="020B0600070205080204" pitchFamily="50" charset="-128"/>
            </a:rPr>
            <a:t>　今後、道の駅改修事業等に係る元金償還開始など公債費の増加が見込まれるため、交付税措置または充当財源のあるものを基本として計画的な借入を行い、適正な水準維持に努めます。</a:t>
          </a: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100330</xdr:rowOff>
    </xdr:from>
    <xdr:to>
      <xdr:col>24</xdr:col>
      <xdr:colOff>25400</xdr:colOff>
      <xdr:row>75</xdr:row>
      <xdr:rowOff>111760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3987800" y="129590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104140</xdr:rowOff>
    </xdr:from>
    <xdr:to>
      <xdr:col>19</xdr:col>
      <xdr:colOff>187325</xdr:colOff>
      <xdr:row>75</xdr:row>
      <xdr:rowOff>111760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29628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96520</xdr:rowOff>
    </xdr:from>
    <xdr:to>
      <xdr:col>15</xdr:col>
      <xdr:colOff>98425</xdr:colOff>
      <xdr:row>75</xdr:row>
      <xdr:rowOff>104140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2209800" y="129552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88900</xdr:rowOff>
    </xdr:from>
    <xdr:to>
      <xdr:col>11</xdr:col>
      <xdr:colOff>9525</xdr:colOff>
      <xdr:row>75</xdr:row>
      <xdr:rowOff>96520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1320800" y="129476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49530</xdr:rowOff>
    </xdr:from>
    <xdr:to>
      <xdr:col>24</xdr:col>
      <xdr:colOff>76200</xdr:colOff>
      <xdr:row>75</xdr:row>
      <xdr:rowOff>151130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66057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60960</xdr:rowOff>
    </xdr:from>
    <xdr:to>
      <xdr:col>20</xdr:col>
      <xdr:colOff>38100</xdr:colOff>
      <xdr:row>75</xdr:row>
      <xdr:rowOff>162561</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1287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688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53340</xdr:rowOff>
    </xdr:from>
    <xdr:to>
      <xdr:col>15</xdr:col>
      <xdr:colOff>149225</xdr:colOff>
      <xdr:row>75</xdr:row>
      <xdr:rowOff>154939</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165117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45720</xdr:rowOff>
    </xdr:from>
    <xdr:to>
      <xdr:col>11</xdr:col>
      <xdr:colOff>60325</xdr:colOff>
      <xdr:row>75</xdr:row>
      <xdr:rowOff>147320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157497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38100</xdr:rowOff>
    </xdr:from>
    <xdr:to>
      <xdr:col>6</xdr:col>
      <xdr:colOff>171450</xdr:colOff>
      <xdr:row>75</xdr:row>
      <xdr:rowOff>139700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149877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経常収支比率のうち公債費以外分は</a:t>
          </a:r>
          <a:r>
            <a:rPr kumimoji="1" lang="en-US" altLang="ja-JP" sz="1300">
              <a:latin typeface="ＭＳ Ｐゴシック" panose="020B0600070205080204" pitchFamily="50" charset="-128"/>
              <a:ea typeface="ＭＳ Ｐゴシック" panose="020B0600070205080204" pitchFamily="50" charset="-128"/>
            </a:rPr>
            <a:t>74.2%</a:t>
          </a:r>
          <a:r>
            <a:rPr kumimoji="1" lang="ja-JP" altLang="en-US" sz="1300">
              <a:latin typeface="ＭＳ Ｐゴシック" panose="020B0600070205080204" pitchFamily="50" charset="-128"/>
              <a:ea typeface="ＭＳ Ｐゴシック" panose="020B0600070205080204" pitchFamily="50" charset="-128"/>
            </a:rPr>
            <a:t>で全国平均と比較すると低いものの、類似団体平均と比較すると高い水準となっています。</a:t>
          </a:r>
        </a:p>
        <a:p>
          <a:r>
            <a:rPr kumimoji="1" lang="ja-JP" altLang="en-US" sz="1300">
              <a:latin typeface="ＭＳ Ｐゴシック" panose="020B0600070205080204" pitchFamily="50" charset="-128"/>
              <a:ea typeface="ＭＳ Ｐゴシック" panose="020B0600070205080204" pitchFamily="50" charset="-128"/>
            </a:rPr>
            <a:t>　特に本村では物件費の割合が高いことから、各種事業の見直しや経常経費の節減に努めます。</a:t>
          </a: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35561</xdr:rowOff>
    </xdr:from>
    <xdr:to>
      <xdr:col>82</xdr:col>
      <xdr:colOff>107950</xdr:colOff>
      <xdr:row>80</xdr:row>
      <xdr:rowOff>96520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751561"/>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168911</xdr:rowOff>
    </xdr:from>
    <xdr:to>
      <xdr:col>78</xdr:col>
      <xdr:colOff>69850</xdr:colOff>
      <xdr:row>80</xdr:row>
      <xdr:rowOff>35561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7134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168911</xdr:rowOff>
    </xdr:from>
    <xdr:to>
      <xdr:col>73</xdr:col>
      <xdr:colOff>180975</xdr:colOff>
      <xdr:row>80</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713461"/>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127000</xdr:rowOff>
    </xdr:from>
    <xdr:to>
      <xdr:col>69</xdr:col>
      <xdr:colOff>92075</xdr:colOff>
      <xdr:row>80</xdr:row>
      <xdr:rowOff>165100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004800" y="1384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45720</xdr:rowOff>
    </xdr:from>
    <xdr:to>
      <xdr:col>82</xdr:col>
      <xdr:colOff>158750</xdr:colOff>
      <xdr:row>80</xdr:row>
      <xdr:rowOff>147320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17797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156211</xdr:rowOff>
    </xdr:from>
    <xdr:to>
      <xdr:col>78</xdr:col>
      <xdr:colOff>120650</xdr:colOff>
      <xdr:row>80</xdr:row>
      <xdr:rowOff>86361</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71138</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78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118111</xdr:rowOff>
    </xdr:from>
    <xdr:to>
      <xdr:col>74</xdr:col>
      <xdr:colOff>31750</xdr:colOff>
      <xdr:row>80</xdr:row>
      <xdr:rowOff>48261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33038</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114300</xdr:rowOff>
    </xdr:from>
    <xdr:to>
      <xdr:col>69</xdr:col>
      <xdr:colOff>142875</xdr:colOff>
      <xdr:row>81</xdr:row>
      <xdr:rowOff>44450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29227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76200</xdr:rowOff>
    </xdr:from>
    <xdr:to>
      <xdr:col>65</xdr:col>
      <xdr:colOff>53975</xdr:colOff>
      <xdr:row>81</xdr:row>
      <xdr:rowOff>6350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162577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北海道中札内村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163435</xdr:rowOff>
    </xdr:from>
    <xdr:to>
      <xdr:col>29</xdr:col>
      <xdr:colOff>127000</xdr:colOff>
      <xdr:row>18</xdr:row>
      <xdr:rowOff>5347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25710"/>
          <a:ext cx="647700" cy="13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1211</xdr:rowOff>
    </xdr:from>
    <xdr:to>
      <xdr:col>26</xdr:col>
      <xdr:colOff>50800</xdr:colOff>
      <xdr:row>18</xdr:row>
      <xdr:rowOff>5347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3134936"/>
          <a:ext cx="698500" cy="4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1211</xdr:rowOff>
    </xdr:from>
    <xdr:to>
      <xdr:col>22</xdr:col>
      <xdr:colOff>114300</xdr:colOff>
      <xdr:row>18</xdr:row>
      <xdr:rowOff>18286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34936"/>
          <a:ext cx="698500" cy="17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18286</xdr:rowOff>
    </xdr:from>
    <xdr:to>
      <xdr:col>18</xdr:col>
      <xdr:colOff>177800</xdr:colOff>
      <xdr:row>18</xdr:row>
      <xdr:rowOff>33638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52011"/>
          <a:ext cx="698500" cy="15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112635</xdr:rowOff>
    </xdr:from>
    <xdr:to>
      <xdr:col>29</xdr:col>
      <xdr:colOff>177800</xdr:colOff>
      <xdr:row>18</xdr:row>
      <xdr:rowOff>42785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74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84712</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125997</xdr:rowOff>
    </xdr:from>
    <xdr:to>
      <xdr:col>26</xdr:col>
      <xdr:colOff>101600</xdr:colOff>
      <xdr:row>18</xdr:row>
      <xdr:rowOff>56147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88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40924</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7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121861</xdr:rowOff>
    </xdr:from>
    <xdr:to>
      <xdr:col>22</xdr:col>
      <xdr:colOff>165100</xdr:colOff>
      <xdr:row>18</xdr:row>
      <xdr:rowOff>52011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84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36788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7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138936</xdr:rowOff>
    </xdr:from>
    <xdr:to>
      <xdr:col>19</xdr:col>
      <xdr:colOff>38100</xdr:colOff>
      <xdr:row>18</xdr:row>
      <xdr:rowOff>69086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01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53862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18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154288</xdr:rowOff>
    </xdr:from>
    <xdr:to>
      <xdr:col>15</xdr:col>
      <xdr:colOff>101600</xdr:colOff>
      <xdr:row>18</xdr:row>
      <xdr:rowOff>84438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16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69215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0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240317</xdr:rowOff>
    </xdr:from>
    <xdr:to>
      <xdr:col>29</xdr:col>
      <xdr:colOff>127000</xdr:colOff>
      <xdr:row>35</xdr:row>
      <xdr:rowOff>251820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850667"/>
          <a:ext cx="647700" cy="11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205145</xdr:rowOff>
    </xdr:from>
    <xdr:to>
      <xdr:col>26</xdr:col>
      <xdr:colOff>50800</xdr:colOff>
      <xdr:row>35</xdr:row>
      <xdr:rowOff>240317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815495"/>
          <a:ext cx="698500" cy="35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8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205145</xdr:rowOff>
    </xdr:from>
    <xdr:to>
      <xdr:col>22</xdr:col>
      <xdr:colOff>114300</xdr:colOff>
      <xdr:row>35</xdr:row>
      <xdr:rowOff>261577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15495"/>
          <a:ext cx="698500" cy="56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261577</xdr:rowOff>
    </xdr:from>
    <xdr:to>
      <xdr:col>18</xdr:col>
      <xdr:colOff>177800</xdr:colOff>
      <xdr:row>35</xdr:row>
      <xdr:rowOff>265404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71927"/>
          <a:ext cx="698500" cy="3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268810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3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201020</xdr:rowOff>
    </xdr:from>
    <xdr:to>
      <xdr:col>29</xdr:col>
      <xdr:colOff>177800</xdr:colOff>
      <xdr:row>35</xdr:row>
      <xdr:rowOff>302620</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811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173097</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8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189517</xdr:rowOff>
    </xdr:from>
    <xdr:to>
      <xdr:col>26</xdr:col>
      <xdr:colOff>101600</xdr:colOff>
      <xdr:row>35</xdr:row>
      <xdr:rowOff>291117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99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275894</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886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154345</xdr:rowOff>
    </xdr:from>
    <xdr:to>
      <xdr:col>22</xdr:col>
      <xdr:colOff>165100</xdr:colOff>
      <xdr:row>35</xdr:row>
      <xdr:rowOff>255945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64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240722</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5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210777</xdr:rowOff>
    </xdr:from>
    <xdr:to>
      <xdr:col>19</xdr:col>
      <xdr:colOff>38100</xdr:colOff>
      <xdr:row>35</xdr:row>
      <xdr:rowOff>312377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21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297154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90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214604</xdr:rowOff>
    </xdr:from>
    <xdr:to>
      <xdr:col>15</xdr:col>
      <xdr:colOff>101600</xdr:colOff>
      <xdr:row>35</xdr:row>
      <xdr:rowOff>316204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24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300981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91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北海道中札内村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3,886
3,815
292.58
6,527,612
6,136,445
243,057
2,866,575
4,302,589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2481</xdr:rowOff>
    </xdr:from>
    <xdr:to>
      <xdr:col>24</xdr:col>
      <xdr:colOff>63500</xdr:colOff>
      <xdr:row>37</xdr:row>
      <xdr:rowOff>4159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46131"/>
          <a:ext cx="838200" cy="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67105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67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167080</xdr:rowOff>
    </xdr:from>
    <xdr:to>
      <xdr:col>19</xdr:col>
      <xdr:colOff>177800</xdr:colOff>
      <xdr:row>37</xdr:row>
      <xdr:rowOff>4159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339280"/>
          <a:ext cx="889000" cy="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167080</xdr:rowOff>
    </xdr:from>
    <xdr:to>
      <xdr:col>15</xdr:col>
      <xdr:colOff>50800</xdr:colOff>
      <xdr:row>37</xdr:row>
      <xdr:rowOff>22055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39280"/>
          <a:ext cx="889000" cy="2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22055</xdr:rowOff>
    </xdr:from>
    <xdr:to>
      <xdr:col>10</xdr:col>
      <xdr:colOff>114300</xdr:colOff>
      <xdr:row>37</xdr:row>
      <xdr:rowOff>76164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65705"/>
          <a:ext cx="889000" cy="5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77399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123131</xdr:rowOff>
    </xdr:from>
    <xdr:to>
      <xdr:col>24</xdr:col>
      <xdr:colOff>114300</xdr:colOff>
      <xdr:row>37</xdr:row>
      <xdr:rowOff>53281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9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101558</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7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124809</xdr:rowOff>
    </xdr:from>
    <xdr:to>
      <xdr:col>20</xdr:col>
      <xdr:colOff>38100</xdr:colOff>
      <xdr:row>37</xdr:row>
      <xdr:rowOff>54959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9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46086</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38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116280</xdr:rowOff>
    </xdr:from>
    <xdr:to>
      <xdr:col>15</xdr:col>
      <xdr:colOff>101600</xdr:colOff>
      <xdr:row>37</xdr:row>
      <xdr:rowOff>46430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37557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381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142705</xdr:rowOff>
    </xdr:from>
    <xdr:to>
      <xdr:col>10</xdr:col>
      <xdr:colOff>165100</xdr:colOff>
      <xdr:row>37</xdr:row>
      <xdr:rowOff>72855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1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63982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0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25364</xdr:rowOff>
    </xdr:from>
    <xdr:to>
      <xdr:col>6</xdr:col>
      <xdr:colOff>38100</xdr:colOff>
      <xdr:row>37</xdr:row>
      <xdr:rowOff>126964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6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118091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6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109673</xdr:rowOff>
    </xdr:from>
    <xdr:to>
      <xdr:col>24</xdr:col>
      <xdr:colOff>63500</xdr:colOff>
      <xdr:row>56</xdr:row>
      <xdr:rowOff>42925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539423"/>
          <a:ext cx="838200" cy="10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109673</xdr:rowOff>
    </xdr:from>
    <xdr:to>
      <xdr:col>19</xdr:col>
      <xdr:colOff>177800</xdr:colOff>
      <xdr:row>55</xdr:row>
      <xdr:rowOff>143066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539423"/>
          <a:ext cx="889000" cy="3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98249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143066</xdr:rowOff>
    </xdr:from>
    <xdr:to>
      <xdr:col>15</xdr:col>
      <xdr:colOff>50800</xdr:colOff>
      <xdr:row>56</xdr:row>
      <xdr:rowOff>49173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572816"/>
          <a:ext cx="889000" cy="7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131995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49173</xdr:rowOff>
    </xdr:from>
    <xdr:to>
      <xdr:col>10</xdr:col>
      <xdr:colOff>114300</xdr:colOff>
      <xdr:row>56</xdr:row>
      <xdr:rowOff>139136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650373"/>
          <a:ext cx="889000" cy="8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145042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150535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2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163575</xdr:rowOff>
    </xdr:from>
    <xdr:to>
      <xdr:col>24</xdr:col>
      <xdr:colOff>114300</xdr:colOff>
      <xdr:row>56</xdr:row>
      <xdr:rowOff>93725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15002</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44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58873</xdr:rowOff>
    </xdr:from>
    <xdr:to>
      <xdr:col>20</xdr:col>
      <xdr:colOff>38100</xdr:colOff>
      <xdr:row>55</xdr:row>
      <xdr:rowOff>160473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48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5550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263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92266</xdr:rowOff>
    </xdr:from>
    <xdr:to>
      <xdr:col>15</xdr:col>
      <xdr:colOff>101600</xdr:colOff>
      <xdr:row>56</xdr:row>
      <xdr:rowOff>22416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52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38943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29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169823</xdr:rowOff>
    </xdr:from>
    <xdr:to>
      <xdr:col>10</xdr:col>
      <xdr:colOff>165100</xdr:colOff>
      <xdr:row>56</xdr:row>
      <xdr:rowOff>99973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59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116500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374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88336</xdr:rowOff>
    </xdr:from>
    <xdr:to>
      <xdr:col>6</xdr:col>
      <xdr:colOff>38100</xdr:colOff>
      <xdr:row>57</xdr:row>
      <xdr:rowOff>18486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8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35013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464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101899</xdr:rowOff>
    </xdr:from>
    <xdr:to>
      <xdr:col>24</xdr:col>
      <xdr:colOff>63500</xdr:colOff>
      <xdr:row>77</xdr:row>
      <xdr:rowOff>105880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03549"/>
          <a:ext cx="838200"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54909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6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97560</xdr:rowOff>
    </xdr:from>
    <xdr:to>
      <xdr:col>19</xdr:col>
      <xdr:colOff>177800</xdr:colOff>
      <xdr:row>77</xdr:row>
      <xdr:rowOff>101899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99210"/>
          <a:ext cx="889000" cy="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97560</xdr:rowOff>
    </xdr:from>
    <xdr:to>
      <xdr:col>15</xdr:col>
      <xdr:colOff>50800</xdr:colOff>
      <xdr:row>77</xdr:row>
      <xdr:rowOff>97628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99210"/>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14026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97628</xdr:rowOff>
    </xdr:from>
    <xdr:to>
      <xdr:col>10</xdr:col>
      <xdr:colOff>114300</xdr:colOff>
      <xdr:row>77</xdr:row>
      <xdr:rowOff>135731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99278"/>
          <a:ext cx="889000" cy="3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32109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67812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44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55080</xdr:rowOff>
    </xdr:from>
    <xdr:to>
      <xdr:col>24</xdr:col>
      <xdr:colOff>114300</xdr:colOff>
      <xdr:row>77</xdr:row>
      <xdr:rowOff>156680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77957</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0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51099</xdr:rowOff>
    </xdr:from>
    <xdr:to>
      <xdr:col>20</xdr:col>
      <xdr:colOff>38100</xdr:colOff>
      <xdr:row>77</xdr:row>
      <xdr:rowOff>152699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5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169226</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02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46760</xdr:rowOff>
    </xdr:from>
    <xdr:to>
      <xdr:col>15</xdr:col>
      <xdr:colOff>101600</xdr:colOff>
      <xdr:row>77</xdr:row>
      <xdr:rowOff>148360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4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164887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02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46828</xdr:rowOff>
    </xdr:from>
    <xdr:to>
      <xdr:col>10</xdr:col>
      <xdr:colOff>165100</xdr:colOff>
      <xdr:row>77</xdr:row>
      <xdr:rowOff>148428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4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164955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02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84931</xdr:rowOff>
    </xdr:from>
    <xdr:to>
      <xdr:col>6</xdr:col>
      <xdr:colOff>38100</xdr:colOff>
      <xdr:row>78</xdr:row>
      <xdr:rowOff>15081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8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31608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06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88836</xdr:rowOff>
    </xdr:from>
    <xdr:to>
      <xdr:col>24</xdr:col>
      <xdr:colOff>63500</xdr:colOff>
      <xdr:row>95</xdr:row>
      <xdr:rowOff>134587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376586"/>
          <a:ext cx="838200" cy="4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66198</xdr:rowOff>
    </xdr:from>
    <xdr:to>
      <xdr:col>19</xdr:col>
      <xdr:colOff>177800</xdr:colOff>
      <xdr:row>95</xdr:row>
      <xdr:rowOff>134587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353948"/>
          <a:ext cx="889000" cy="6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66198</xdr:rowOff>
    </xdr:from>
    <xdr:to>
      <xdr:col>15</xdr:col>
      <xdr:colOff>50800</xdr:colOff>
      <xdr:row>96</xdr:row>
      <xdr:rowOff>129260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353948"/>
          <a:ext cx="889000" cy="23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129260</xdr:rowOff>
    </xdr:from>
    <xdr:to>
      <xdr:col>10</xdr:col>
      <xdr:colOff>114300</xdr:colOff>
      <xdr:row>96</xdr:row>
      <xdr:rowOff>130632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588460"/>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38036</xdr:rowOff>
    </xdr:from>
    <xdr:to>
      <xdr:col>24</xdr:col>
      <xdr:colOff>114300</xdr:colOff>
      <xdr:row>95</xdr:row>
      <xdr:rowOff>139636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2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16463</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0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83787</xdr:rowOff>
    </xdr:from>
    <xdr:to>
      <xdr:col>20</xdr:col>
      <xdr:colOff>38100</xdr:colOff>
      <xdr:row>96</xdr:row>
      <xdr:rowOff>13937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7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5064</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6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15398</xdr:rowOff>
    </xdr:from>
    <xdr:to>
      <xdr:col>15</xdr:col>
      <xdr:colOff>101600</xdr:colOff>
      <xdr:row>95</xdr:row>
      <xdr:rowOff>116998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30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108125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39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78460</xdr:rowOff>
    </xdr:from>
    <xdr:to>
      <xdr:col>10</xdr:col>
      <xdr:colOff>165100</xdr:colOff>
      <xdr:row>97</xdr:row>
      <xdr:rowOff>8610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3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171187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3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79832</xdr:rowOff>
    </xdr:from>
    <xdr:to>
      <xdr:col>6</xdr:col>
      <xdr:colOff>38100</xdr:colOff>
      <xdr:row>97</xdr:row>
      <xdr:rowOff>9982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3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3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120031</xdr:rowOff>
    </xdr:from>
    <xdr:to>
      <xdr:col>55</xdr:col>
      <xdr:colOff>0</xdr:colOff>
      <xdr:row>37</xdr:row>
      <xdr:rowOff>21571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292231"/>
          <a:ext cx="838200" cy="7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21571</xdr:rowOff>
    </xdr:from>
    <xdr:to>
      <xdr:col>50</xdr:col>
      <xdr:colOff>114300</xdr:colOff>
      <xdr:row>37</xdr:row>
      <xdr:rowOff>85973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365221"/>
          <a:ext cx="889000" cy="6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9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32020</xdr:rowOff>
    </xdr:from>
    <xdr:to>
      <xdr:col>45</xdr:col>
      <xdr:colOff>177800</xdr:colOff>
      <xdr:row>37</xdr:row>
      <xdr:rowOff>85973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204220"/>
          <a:ext cx="889000" cy="22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32020</xdr:rowOff>
    </xdr:from>
    <xdr:to>
      <xdr:col>41</xdr:col>
      <xdr:colOff>50800</xdr:colOff>
      <xdr:row>37</xdr:row>
      <xdr:rowOff>103899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204220"/>
          <a:ext cx="889000" cy="24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75959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69231</xdr:rowOff>
    </xdr:from>
    <xdr:to>
      <xdr:col>55</xdr:col>
      <xdr:colOff>50800</xdr:colOff>
      <xdr:row>36</xdr:row>
      <xdr:rowOff>170831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4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47658</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21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142221</xdr:rowOff>
    </xdr:from>
    <xdr:to>
      <xdr:col>50</xdr:col>
      <xdr:colOff>165100</xdr:colOff>
      <xdr:row>37</xdr:row>
      <xdr:rowOff>72371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31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63498</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407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35173</xdr:rowOff>
    </xdr:from>
    <xdr:to>
      <xdr:col>46</xdr:col>
      <xdr:colOff>38100</xdr:colOff>
      <xdr:row>37</xdr:row>
      <xdr:rowOff>136773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37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127900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47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152670</xdr:rowOff>
    </xdr:from>
    <xdr:to>
      <xdr:col>41</xdr:col>
      <xdr:colOff>101600</xdr:colOff>
      <xdr:row>36</xdr:row>
      <xdr:rowOff>82820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1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73947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24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53099</xdr:rowOff>
    </xdr:from>
    <xdr:to>
      <xdr:col>36</xdr:col>
      <xdr:colOff>165100</xdr:colOff>
      <xdr:row>37</xdr:row>
      <xdr:rowOff>154699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9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145826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48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162274</xdr:rowOff>
    </xdr:from>
    <xdr:to>
      <xdr:col>55</xdr:col>
      <xdr:colOff>0</xdr:colOff>
      <xdr:row>58</xdr:row>
      <xdr:rowOff>39878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934924"/>
          <a:ext cx="838200" cy="4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89927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62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162141</xdr:rowOff>
    </xdr:from>
    <xdr:to>
      <xdr:col>50</xdr:col>
      <xdr:colOff>114300</xdr:colOff>
      <xdr:row>58</xdr:row>
      <xdr:rowOff>39878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934791"/>
          <a:ext cx="889000" cy="4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11073</xdr:rowOff>
    </xdr:from>
    <xdr:to>
      <xdr:col>45</xdr:col>
      <xdr:colOff>177800</xdr:colOff>
      <xdr:row>57</xdr:row>
      <xdr:rowOff>162141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783723"/>
          <a:ext cx="889000" cy="15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46397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11073</xdr:rowOff>
    </xdr:from>
    <xdr:to>
      <xdr:col>41</xdr:col>
      <xdr:colOff>50800</xdr:colOff>
      <xdr:row>57</xdr:row>
      <xdr:rowOff>109038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783723"/>
          <a:ext cx="889000" cy="9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28439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53326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99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111474</xdr:rowOff>
    </xdr:from>
    <xdr:to>
      <xdr:col>55</xdr:col>
      <xdr:colOff>50800</xdr:colOff>
      <xdr:row>58</xdr:row>
      <xdr:rowOff>41624</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8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134351</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35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160528</xdr:rowOff>
    </xdr:from>
    <xdr:to>
      <xdr:col>50</xdr:col>
      <xdr:colOff>165100</xdr:colOff>
      <xdr:row>58</xdr:row>
      <xdr:rowOff>90678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3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81805</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0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111341</xdr:rowOff>
    </xdr:from>
    <xdr:to>
      <xdr:col>46</xdr:col>
      <xdr:colOff>38100</xdr:colOff>
      <xdr:row>58</xdr:row>
      <xdr:rowOff>41491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88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58018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65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131723</xdr:rowOff>
    </xdr:from>
    <xdr:to>
      <xdr:col>41</xdr:col>
      <xdr:colOff>101600</xdr:colOff>
      <xdr:row>57</xdr:row>
      <xdr:rowOff>61873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73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78400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50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58238</xdr:rowOff>
    </xdr:from>
    <xdr:to>
      <xdr:col>36</xdr:col>
      <xdr:colOff>165100</xdr:colOff>
      <xdr:row>57</xdr:row>
      <xdr:rowOff>159838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83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4915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606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157859</xdr:rowOff>
    </xdr:from>
    <xdr:to>
      <xdr:col>55</xdr:col>
      <xdr:colOff>0</xdr:colOff>
      <xdr:row>79</xdr:row>
      <xdr:rowOff>51279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30959"/>
          <a:ext cx="838200" cy="6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121632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94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51279</xdr:rowOff>
    </xdr:from>
    <xdr:to>
      <xdr:col>50</xdr:col>
      <xdr:colOff>114300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95829"/>
          <a:ext cx="889000" cy="4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98879</xdr:rowOff>
    </xdr:from>
    <xdr:to>
      <xdr:col>45</xdr:col>
      <xdr:colOff>177800</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42427</xdr:rowOff>
    </xdr:from>
    <xdr:to>
      <xdr:col>41</xdr:col>
      <xdr:colOff>50800</xdr:colOff>
      <xdr:row>79</xdr:row>
      <xdr:rowOff>98879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86977"/>
          <a:ext cx="889000" cy="5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81983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107059</xdr:rowOff>
    </xdr:from>
    <xdr:to>
      <xdr:col>55</xdr:col>
      <xdr:colOff>50800</xdr:colOff>
      <xdr:row>79</xdr:row>
      <xdr:rowOff>37209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8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66436</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68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479</xdr:rowOff>
    </xdr:from>
    <xdr:to>
      <xdr:col>50</xdr:col>
      <xdr:colOff>165100</xdr:colOff>
      <xdr:row>79</xdr:row>
      <xdr:rowOff>102079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4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93206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3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48079</xdr:rowOff>
    </xdr:from>
    <xdr:to>
      <xdr:col>46</xdr:col>
      <xdr:colOff>38100</xdr:colOff>
      <xdr:row>79</xdr:row>
      <xdr:rowOff>149679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140806</xdr:rowOff>
    </xdr:from>
    <xdr:ext cx="24929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625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48079</xdr:rowOff>
    </xdr:from>
    <xdr:to>
      <xdr:col>41</xdr:col>
      <xdr:colOff>101600</xdr:colOff>
      <xdr:row>79</xdr:row>
      <xdr:rowOff>149679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140806</xdr:rowOff>
    </xdr:from>
    <xdr:ext cx="249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73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163077</xdr:rowOff>
    </xdr:from>
    <xdr:to>
      <xdr:col>36</xdr:col>
      <xdr:colOff>165100</xdr:colOff>
      <xdr:row>79</xdr:row>
      <xdr:rowOff>93227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3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84354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62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106814</xdr:rowOff>
    </xdr:from>
    <xdr:to>
      <xdr:col>55</xdr:col>
      <xdr:colOff>0</xdr:colOff>
      <xdr:row>98</xdr:row>
      <xdr:rowOff>134581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908914"/>
          <a:ext cx="838200" cy="2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82486</xdr:rowOff>
    </xdr:from>
    <xdr:to>
      <xdr:col>50</xdr:col>
      <xdr:colOff>114300</xdr:colOff>
      <xdr:row>98</xdr:row>
      <xdr:rowOff>134581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84586"/>
          <a:ext cx="889000" cy="5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792</xdr:rowOff>
    </xdr:from>
    <xdr:to>
      <xdr:col>45</xdr:col>
      <xdr:colOff>177800</xdr:colOff>
      <xdr:row>98</xdr:row>
      <xdr:rowOff>82486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631442"/>
          <a:ext cx="889000" cy="25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149933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95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792</xdr:rowOff>
    </xdr:from>
    <xdr:to>
      <xdr:col>41</xdr:col>
      <xdr:colOff>50800</xdr:colOff>
      <xdr:row>99</xdr:row>
      <xdr:rowOff>3028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631442"/>
          <a:ext cx="889000" cy="34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116414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91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11216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6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56014</xdr:rowOff>
    </xdr:from>
    <xdr:to>
      <xdr:col>55</xdr:col>
      <xdr:colOff>50800</xdr:colOff>
      <xdr:row>98</xdr:row>
      <xdr:rowOff>157614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5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34441</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36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83781</xdr:rowOff>
    </xdr:from>
    <xdr:to>
      <xdr:col>50</xdr:col>
      <xdr:colOff>165100</xdr:colOff>
      <xdr:row>99</xdr:row>
      <xdr:rowOff>13931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8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99</xdr:row>
      <xdr:rowOff>5058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97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31686</xdr:rowOff>
    </xdr:from>
    <xdr:to>
      <xdr:col>46</xdr:col>
      <xdr:colOff>38100</xdr:colOff>
      <xdr:row>98</xdr:row>
      <xdr:rowOff>133286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149813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609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121442</xdr:rowOff>
    </xdr:from>
    <xdr:to>
      <xdr:col>41</xdr:col>
      <xdr:colOff>101600</xdr:colOff>
      <xdr:row>97</xdr:row>
      <xdr:rowOff>51592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58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68119</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35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123678</xdr:rowOff>
    </xdr:from>
    <xdr:to>
      <xdr:col>36</xdr:col>
      <xdr:colOff>165100</xdr:colOff>
      <xdr:row>99</xdr:row>
      <xdr:rowOff>53828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2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44955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1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39954</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26504"/>
          <a:ext cx="8382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30634</xdr:rowOff>
    </xdr:from>
    <xdr:to>
      <xdr:col>81</xdr:col>
      <xdr:colOff>50800</xdr:colOff>
      <xdr:row>39</xdr:row>
      <xdr:rowOff>39954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17184"/>
          <a:ext cx="889000" cy="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30634</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17184"/>
          <a:ext cx="889000" cy="1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82506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110976</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26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160604</xdr:rowOff>
    </xdr:from>
    <xdr:to>
      <xdr:col>81</xdr:col>
      <xdr:colOff>101600</xdr:colOff>
      <xdr:row>39</xdr:row>
      <xdr:rowOff>90754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81881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6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151284</xdr:rowOff>
    </xdr:from>
    <xdr:to>
      <xdr:col>76</xdr:col>
      <xdr:colOff>165100</xdr:colOff>
      <xdr:row>39</xdr:row>
      <xdr:rowOff>81434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6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72561</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7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108972</xdr:rowOff>
    </xdr:from>
    <xdr:to>
      <xdr:col>85</xdr:col>
      <xdr:colOff>127000</xdr:colOff>
      <xdr:row>77</xdr:row>
      <xdr:rowOff>168883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310622"/>
          <a:ext cx="838200" cy="5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108972</xdr:rowOff>
    </xdr:from>
    <xdr:to>
      <xdr:col>81</xdr:col>
      <xdr:colOff>50800</xdr:colOff>
      <xdr:row>77</xdr:row>
      <xdr:rowOff>165658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310622"/>
          <a:ext cx="889000" cy="5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165658</xdr:rowOff>
    </xdr:from>
    <xdr:to>
      <xdr:col>76</xdr:col>
      <xdr:colOff>114300</xdr:colOff>
      <xdr:row>78</xdr:row>
      <xdr:rowOff>14652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367308"/>
          <a:ext cx="889000" cy="2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14652</xdr:rowOff>
    </xdr:from>
    <xdr:to>
      <xdr:col>71</xdr:col>
      <xdr:colOff>177800</xdr:colOff>
      <xdr:row>78</xdr:row>
      <xdr:rowOff>21484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87752"/>
          <a:ext cx="889000" cy="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118083</xdr:rowOff>
    </xdr:from>
    <xdr:to>
      <xdr:col>85</xdr:col>
      <xdr:colOff>177800</xdr:colOff>
      <xdr:row>78</xdr:row>
      <xdr:rowOff>48233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1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96510</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98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58172</xdr:rowOff>
    </xdr:from>
    <xdr:to>
      <xdr:col>81</xdr:col>
      <xdr:colOff>101600</xdr:colOff>
      <xdr:row>77</xdr:row>
      <xdr:rowOff>159772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5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150899</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3352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114858</xdr:rowOff>
    </xdr:from>
    <xdr:to>
      <xdr:col>76</xdr:col>
      <xdr:colOff>165100</xdr:colOff>
      <xdr:row>78</xdr:row>
      <xdr:rowOff>45008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1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36135</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340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135302</xdr:rowOff>
    </xdr:from>
    <xdr:to>
      <xdr:col>72</xdr:col>
      <xdr:colOff>38100</xdr:colOff>
      <xdr:row>78</xdr:row>
      <xdr:rowOff>65452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3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56579</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3429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142134</xdr:rowOff>
    </xdr:from>
    <xdr:to>
      <xdr:col>67</xdr:col>
      <xdr:colOff>101600</xdr:colOff>
      <xdr:row>78</xdr:row>
      <xdr:rowOff>72284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4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63411</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343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126157</xdr:rowOff>
    </xdr:from>
    <xdr:to>
      <xdr:col>85</xdr:col>
      <xdr:colOff>127000</xdr:colOff>
      <xdr:row>98</xdr:row>
      <xdr:rowOff>70380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56807"/>
          <a:ext cx="838200" cy="11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803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126157</xdr:rowOff>
    </xdr:from>
    <xdr:to>
      <xdr:col>81</xdr:col>
      <xdr:colOff>50800</xdr:colOff>
      <xdr:row>98</xdr:row>
      <xdr:rowOff>12666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756807"/>
          <a:ext cx="889000" cy="57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107297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90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12666</xdr:rowOff>
    </xdr:from>
    <xdr:to>
      <xdr:col>76</xdr:col>
      <xdr:colOff>114300</xdr:colOff>
      <xdr:row>98</xdr:row>
      <xdr:rowOff>58513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14766"/>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88876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58513</xdr:rowOff>
    </xdr:from>
    <xdr:to>
      <xdr:col>71</xdr:col>
      <xdr:colOff>177800</xdr:colOff>
      <xdr:row>98</xdr:row>
      <xdr:rowOff>85581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60613"/>
          <a:ext cx="889000" cy="2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19580</xdr:rowOff>
    </xdr:from>
    <xdr:to>
      <xdr:col>85</xdr:col>
      <xdr:colOff>177800</xdr:colOff>
      <xdr:row>98</xdr:row>
      <xdr:rowOff>121180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42457</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7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75357</xdr:rowOff>
    </xdr:from>
    <xdr:to>
      <xdr:col>81</xdr:col>
      <xdr:colOff>101600</xdr:colOff>
      <xdr:row>98</xdr:row>
      <xdr:rowOff>5507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0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22034</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481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133316</xdr:rowOff>
    </xdr:from>
    <xdr:to>
      <xdr:col>76</xdr:col>
      <xdr:colOff>165100</xdr:colOff>
      <xdr:row>98</xdr:row>
      <xdr:rowOff>63466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6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79993</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539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7713</xdr:rowOff>
    </xdr:from>
    <xdr:to>
      <xdr:col>72</xdr:col>
      <xdr:colOff>38100</xdr:colOff>
      <xdr:row>98</xdr:row>
      <xdr:rowOff>109313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0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125840</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585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34781</xdr:rowOff>
    </xdr:from>
    <xdr:to>
      <xdr:col>67</xdr:col>
      <xdr:colOff>101600</xdr:colOff>
      <xdr:row>98</xdr:row>
      <xdr:rowOff>136381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3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152908</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61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84169</xdr:rowOff>
    </xdr:from>
    <xdr:to>
      <xdr:col>116</xdr:col>
      <xdr:colOff>63500</xdr:colOff>
      <xdr:row>37</xdr:row>
      <xdr:rowOff>105048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427819"/>
          <a:ext cx="838200" cy="2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75042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90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84169</xdr:rowOff>
    </xdr:from>
    <xdr:to>
      <xdr:col>111</xdr:col>
      <xdr:colOff>177800</xdr:colOff>
      <xdr:row>39</xdr:row>
      <xdr:rowOff>43859</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427819"/>
          <a:ext cx="889000" cy="30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33876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72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42793</xdr:rowOff>
    </xdr:from>
    <xdr:to>
      <xdr:col>107</xdr:col>
      <xdr:colOff>50800</xdr:colOff>
      <xdr:row>39</xdr:row>
      <xdr:rowOff>43859</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29343"/>
          <a:ext cx="8890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41935</xdr:rowOff>
    </xdr:from>
    <xdr:to>
      <xdr:col>102</xdr:col>
      <xdr:colOff>114300</xdr:colOff>
      <xdr:row>39</xdr:row>
      <xdr:rowOff>42793</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28485"/>
          <a:ext cx="889000" cy="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54248</xdr:rowOff>
    </xdr:from>
    <xdr:to>
      <xdr:col>116</xdr:col>
      <xdr:colOff>114300</xdr:colOff>
      <xdr:row>37</xdr:row>
      <xdr:rowOff>155848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39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77125</xdr:rowOff>
    </xdr:from>
    <xdr:ext cx="534377"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24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33369</xdr:rowOff>
    </xdr:from>
    <xdr:to>
      <xdr:col>112</xdr:col>
      <xdr:colOff>38100</xdr:colOff>
      <xdr:row>37</xdr:row>
      <xdr:rowOff>134969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37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151496</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56111" y="615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164509</xdr:rowOff>
    </xdr:from>
    <xdr:to>
      <xdr:col>107</xdr:col>
      <xdr:colOff>101600</xdr:colOff>
      <xdr:row>39</xdr:row>
      <xdr:rowOff>94659</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7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85786</xdr:rowOff>
    </xdr:from>
    <xdr:ext cx="313932"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77333" y="67723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163443</xdr:rowOff>
    </xdr:from>
    <xdr:to>
      <xdr:col>102</xdr:col>
      <xdr:colOff>165100</xdr:colOff>
      <xdr:row>39</xdr:row>
      <xdr:rowOff>93593</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7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84720</xdr:rowOff>
    </xdr:from>
    <xdr:ext cx="313932"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88333" y="67712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162585</xdr:rowOff>
    </xdr:from>
    <xdr:to>
      <xdr:col>98</xdr:col>
      <xdr:colOff>38100</xdr:colOff>
      <xdr:row>39</xdr:row>
      <xdr:rowOff>92735</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83862</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7017" y="6770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107678</xdr:rowOff>
    </xdr:from>
    <xdr:to>
      <xdr:col>116</xdr:col>
      <xdr:colOff>63500</xdr:colOff>
      <xdr:row>57</xdr:row>
      <xdr:rowOff>113557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880328"/>
          <a:ext cx="8382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41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109762</xdr:rowOff>
    </xdr:from>
    <xdr:to>
      <xdr:col>111</xdr:col>
      <xdr:colOff>177800</xdr:colOff>
      <xdr:row>57</xdr:row>
      <xdr:rowOff>113557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882412"/>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108639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5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109644</xdr:rowOff>
    </xdr:from>
    <xdr:to>
      <xdr:col>107</xdr:col>
      <xdr:colOff>50800</xdr:colOff>
      <xdr:row>57</xdr:row>
      <xdr:rowOff>109762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882294"/>
          <a:ext cx="889000" cy="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108740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109644</xdr:rowOff>
    </xdr:from>
    <xdr:to>
      <xdr:col>102</xdr:col>
      <xdr:colOff>114300</xdr:colOff>
      <xdr:row>57</xdr:row>
      <xdr:rowOff>137606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882294"/>
          <a:ext cx="889000" cy="2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107186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5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108566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5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56878</xdr:rowOff>
    </xdr:from>
    <xdr:to>
      <xdr:col>116</xdr:col>
      <xdr:colOff>114300</xdr:colOff>
      <xdr:row>57</xdr:row>
      <xdr:rowOff>158478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8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79755</xdr:rowOff>
    </xdr:from>
    <xdr:ext cx="534377"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68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62757</xdr:rowOff>
    </xdr:from>
    <xdr:to>
      <xdr:col>112</xdr:col>
      <xdr:colOff>38100</xdr:colOff>
      <xdr:row>57</xdr:row>
      <xdr:rowOff>164357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83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9434</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961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58962</xdr:rowOff>
    </xdr:from>
    <xdr:to>
      <xdr:col>107</xdr:col>
      <xdr:colOff>101600</xdr:colOff>
      <xdr:row>57</xdr:row>
      <xdr:rowOff>160562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83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5639</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67111" y="960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58844</xdr:rowOff>
    </xdr:from>
    <xdr:to>
      <xdr:col>102</xdr:col>
      <xdr:colOff>165100</xdr:colOff>
      <xdr:row>57</xdr:row>
      <xdr:rowOff>160444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8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5521</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960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86806</xdr:rowOff>
    </xdr:from>
    <xdr:to>
      <xdr:col>98</xdr:col>
      <xdr:colOff>38100</xdr:colOff>
      <xdr:row>58</xdr:row>
      <xdr:rowOff>16956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85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33483</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63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26246</xdr:rowOff>
    </xdr:from>
    <xdr:to>
      <xdr:col>116</xdr:col>
      <xdr:colOff>63500</xdr:colOff>
      <xdr:row>78</xdr:row>
      <xdr:rowOff>40553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399346"/>
          <a:ext cx="838200" cy="1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102168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60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21163</xdr:rowOff>
    </xdr:from>
    <xdr:to>
      <xdr:col>111</xdr:col>
      <xdr:colOff>177800</xdr:colOff>
      <xdr:row>78</xdr:row>
      <xdr:rowOff>40553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3222813"/>
          <a:ext cx="889000" cy="19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21163</xdr:rowOff>
    </xdr:from>
    <xdr:to>
      <xdr:col>107</xdr:col>
      <xdr:colOff>50800</xdr:colOff>
      <xdr:row>77</xdr:row>
      <xdr:rowOff>106964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222813"/>
          <a:ext cx="889000" cy="8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101566</xdr:rowOff>
    </xdr:from>
    <xdr:to>
      <xdr:col>102</xdr:col>
      <xdr:colOff>114300</xdr:colOff>
      <xdr:row>77</xdr:row>
      <xdr:rowOff>106964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303216"/>
          <a:ext cx="8890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26422</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34194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146896</xdr:rowOff>
    </xdr:from>
    <xdr:to>
      <xdr:col>116</xdr:col>
      <xdr:colOff>114300</xdr:colOff>
      <xdr:row>78</xdr:row>
      <xdr:rowOff>77046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34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61823</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26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161203</xdr:rowOff>
    </xdr:from>
    <xdr:to>
      <xdr:col>112</xdr:col>
      <xdr:colOff>38100</xdr:colOff>
      <xdr:row>78</xdr:row>
      <xdr:rowOff>91353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36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82480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4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141813</xdr:rowOff>
    </xdr:from>
    <xdr:to>
      <xdr:col>107</xdr:col>
      <xdr:colOff>101600</xdr:colOff>
      <xdr:row>77</xdr:row>
      <xdr:rowOff>71963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7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63090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6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56164</xdr:rowOff>
    </xdr:from>
    <xdr:to>
      <xdr:col>102</xdr:col>
      <xdr:colOff>165100</xdr:colOff>
      <xdr:row>77</xdr:row>
      <xdr:rowOff>157764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5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148891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5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50766</xdr:rowOff>
    </xdr:from>
    <xdr:to>
      <xdr:col>98</xdr:col>
      <xdr:colOff>38100</xdr:colOff>
      <xdr:row>77</xdr:row>
      <xdr:rowOff>152366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25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143493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34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住民一人当たりのコストでは、本村においてはコストの上位５位が、１物件費・２普通建設事業費・３補助費等・４人件費・５公債費となっています。</a:t>
          </a:r>
        </a:p>
        <a:p>
          <a:r>
            <a:rPr kumimoji="1" lang="ja-JP" altLang="en-US" sz="1300">
              <a:latin typeface="ＭＳ Ｐゴシック" panose="020B0600070205080204" pitchFamily="50" charset="-128"/>
              <a:ea typeface="ＭＳ Ｐゴシック" panose="020B0600070205080204" pitchFamily="50" charset="-128"/>
            </a:rPr>
            <a:t>前年度からの主な増減要因は、下記のとおりです。</a:t>
          </a:r>
        </a:p>
        <a:p>
          <a:r>
            <a:rPr kumimoji="1" lang="ja-JP" altLang="en-US" sz="1300">
              <a:latin typeface="ＭＳ Ｐゴシック" panose="020B0600070205080204" pitchFamily="50" charset="-128"/>
              <a:ea typeface="ＭＳ Ｐゴシック" panose="020B0600070205080204" pitchFamily="50" charset="-128"/>
            </a:rPr>
            <a:t>　・物件費 ⇒ ふるさと納税寄附金関連経費や総合行政システム改修経費の減少</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 ⇒ まちなかキッチンスタジオ建設工事（令和４年度繰越）、中学校教室増設改修工事の増加</a:t>
          </a:r>
        </a:p>
        <a:p>
          <a:r>
            <a:rPr kumimoji="1" lang="ja-JP" altLang="en-US" sz="1300">
              <a:latin typeface="ＭＳ Ｐゴシック" panose="020B0600070205080204" pitchFamily="50" charset="-128"/>
              <a:ea typeface="ＭＳ Ｐゴシック" panose="020B0600070205080204" pitchFamily="50" charset="-128"/>
            </a:rPr>
            <a:t>　・補助費等 ⇒ 農畜産物土づくり特別事業支援金、住宅リフォーム支援の増加</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 ⇒令和４年度 役場庁舎建設事業分地方債の一部繰上償還費の減少</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北海道中札内村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3,886
3,815
292.58
6,527,612
6,136,445
243,057
2,866,575
4,302,589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146901</xdr:rowOff>
    </xdr:from>
    <xdr:to>
      <xdr:col>24</xdr:col>
      <xdr:colOff>63500</xdr:colOff>
      <xdr:row>37</xdr:row>
      <xdr:rowOff>147339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90551"/>
          <a:ext cx="8382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147339</xdr:rowOff>
    </xdr:from>
    <xdr:to>
      <xdr:col>19</xdr:col>
      <xdr:colOff>177800</xdr:colOff>
      <xdr:row>37</xdr:row>
      <xdr:rowOff>165932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90989"/>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165932</xdr:rowOff>
    </xdr:from>
    <xdr:to>
      <xdr:col>15</xdr:col>
      <xdr:colOff>50800</xdr:colOff>
      <xdr:row>38</xdr:row>
      <xdr:rowOff>6541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509582"/>
          <a:ext cx="889000" cy="1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125417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6541</xdr:rowOff>
    </xdr:from>
    <xdr:to>
      <xdr:col>10</xdr:col>
      <xdr:colOff>114300</xdr:colOff>
      <xdr:row>38</xdr:row>
      <xdr:rowOff>9113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521641"/>
          <a:ext cx="8890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127588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116806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96101</xdr:rowOff>
    </xdr:from>
    <xdr:to>
      <xdr:col>24</xdr:col>
      <xdr:colOff>114300</xdr:colOff>
      <xdr:row>38</xdr:row>
      <xdr:rowOff>26251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3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11028</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5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96539</xdr:rowOff>
    </xdr:from>
    <xdr:to>
      <xdr:col>20</xdr:col>
      <xdr:colOff>38100</xdr:colOff>
      <xdr:row>38</xdr:row>
      <xdr:rowOff>26689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4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17816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3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115132</xdr:rowOff>
    </xdr:from>
    <xdr:to>
      <xdr:col>15</xdr:col>
      <xdr:colOff>101600</xdr:colOff>
      <xdr:row>38</xdr:row>
      <xdr:rowOff>45282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5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36409</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5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127191</xdr:rowOff>
    </xdr:from>
    <xdr:to>
      <xdr:col>10</xdr:col>
      <xdr:colOff>165100</xdr:colOff>
      <xdr:row>38</xdr:row>
      <xdr:rowOff>57341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7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48468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6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129762</xdr:rowOff>
    </xdr:from>
    <xdr:to>
      <xdr:col>6</xdr:col>
      <xdr:colOff>38100</xdr:colOff>
      <xdr:row>38</xdr:row>
      <xdr:rowOff>59913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734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51040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6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91522</xdr:rowOff>
    </xdr:from>
    <xdr:to>
      <xdr:col>24</xdr:col>
      <xdr:colOff>63500</xdr:colOff>
      <xdr:row>57</xdr:row>
      <xdr:rowOff>18670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3797300" y="9692722"/>
          <a:ext cx="838200" cy="9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91017</xdr:rowOff>
    </xdr:from>
    <xdr:to>
      <xdr:col>19</xdr:col>
      <xdr:colOff>177800</xdr:colOff>
      <xdr:row>56</xdr:row>
      <xdr:rowOff>91522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908300" y="9692217"/>
          <a:ext cx="889000" cy="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21475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7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135537</xdr:rowOff>
    </xdr:from>
    <xdr:to>
      <xdr:col>15</xdr:col>
      <xdr:colOff>50800</xdr:colOff>
      <xdr:row>56</xdr:row>
      <xdr:rowOff>91017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565287"/>
          <a:ext cx="889000" cy="12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135537</xdr:rowOff>
    </xdr:from>
    <xdr:to>
      <xdr:col>10</xdr:col>
      <xdr:colOff>114300</xdr:colOff>
      <xdr:row>57</xdr:row>
      <xdr:rowOff>7372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565287"/>
          <a:ext cx="889000" cy="21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169687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77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76919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84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139320</xdr:rowOff>
    </xdr:from>
    <xdr:to>
      <xdr:col>24</xdr:col>
      <xdr:colOff>114300</xdr:colOff>
      <xdr:row>57</xdr:row>
      <xdr:rowOff>69470</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74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90220</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69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40722</xdr:rowOff>
    </xdr:from>
    <xdr:to>
      <xdr:col>20</xdr:col>
      <xdr:colOff>38100</xdr:colOff>
      <xdr:row>56</xdr:row>
      <xdr:rowOff>142322</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64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158849</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417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40217</xdr:rowOff>
    </xdr:from>
    <xdr:to>
      <xdr:col>15</xdr:col>
      <xdr:colOff>101600</xdr:colOff>
      <xdr:row>56</xdr:row>
      <xdr:rowOff>141817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64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158344</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41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84737</xdr:rowOff>
    </xdr:from>
    <xdr:to>
      <xdr:col>10</xdr:col>
      <xdr:colOff>165100</xdr:colOff>
      <xdr:row>56</xdr:row>
      <xdr:rowOff>14887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51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31414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28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128022</xdr:rowOff>
    </xdr:from>
    <xdr:to>
      <xdr:col>6</xdr:col>
      <xdr:colOff>38100</xdr:colOff>
      <xdr:row>57</xdr:row>
      <xdr:rowOff>58172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72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74699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504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82516</xdr:rowOff>
    </xdr:from>
    <xdr:to>
      <xdr:col>24</xdr:col>
      <xdr:colOff>63500</xdr:colOff>
      <xdr:row>76</xdr:row>
      <xdr:rowOff>96713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112716"/>
          <a:ext cx="838200" cy="1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10877</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6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83655</xdr:rowOff>
    </xdr:from>
    <xdr:to>
      <xdr:col>19</xdr:col>
      <xdr:colOff>177800</xdr:colOff>
      <xdr:row>76</xdr:row>
      <xdr:rowOff>96713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3113855"/>
          <a:ext cx="889000" cy="1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146025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83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83655</xdr:rowOff>
    </xdr:from>
    <xdr:to>
      <xdr:col>15</xdr:col>
      <xdr:colOff>50800</xdr:colOff>
      <xdr:row>77</xdr:row>
      <xdr:rowOff>2519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113855"/>
          <a:ext cx="889000" cy="9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136055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2519</xdr:rowOff>
    </xdr:from>
    <xdr:to>
      <xdr:col>10</xdr:col>
      <xdr:colOff>114300</xdr:colOff>
      <xdr:row>77</xdr:row>
      <xdr:rowOff>17659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204169"/>
          <a:ext cx="889000" cy="1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39623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31716</xdr:rowOff>
    </xdr:from>
    <xdr:to>
      <xdr:col>24</xdr:col>
      <xdr:colOff>114300</xdr:colOff>
      <xdr:row>76</xdr:row>
      <xdr:rowOff>133316</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06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10143</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40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45913</xdr:rowOff>
    </xdr:from>
    <xdr:to>
      <xdr:col>20</xdr:col>
      <xdr:colOff>38100</xdr:colOff>
      <xdr:row>76</xdr:row>
      <xdr:rowOff>147513</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07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138640</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168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32855</xdr:rowOff>
    </xdr:from>
    <xdr:to>
      <xdr:col>15</xdr:col>
      <xdr:colOff>101600</xdr:colOff>
      <xdr:row>76</xdr:row>
      <xdr:rowOff>134455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0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125582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15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123169</xdr:rowOff>
    </xdr:from>
    <xdr:to>
      <xdr:col>10</xdr:col>
      <xdr:colOff>165100</xdr:colOff>
      <xdr:row>77</xdr:row>
      <xdr:rowOff>53319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5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44446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46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138309</xdr:rowOff>
    </xdr:from>
    <xdr:to>
      <xdr:col>6</xdr:col>
      <xdr:colOff>38100</xdr:colOff>
      <xdr:row>77</xdr:row>
      <xdr:rowOff>68459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16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59586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261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19383</xdr:rowOff>
    </xdr:from>
    <xdr:to>
      <xdr:col>24</xdr:col>
      <xdr:colOff>63500</xdr:colOff>
      <xdr:row>98</xdr:row>
      <xdr:rowOff>33175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821483"/>
          <a:ext cx="8382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165686</xdr:rowOff>
    </xdr:from>
    <xdr:to>
      <xdr:col>19</xdr:col>
      <xdr:colOff>177800</xdr:colOff>
      <xdr:row>98</xdr:row>
      <xdr:rowOff>19383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796336"/>
          <a:ext cx="889000" cy="2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165686</xdr:rowOff>
    </xdr:from>
    <xdr:to>
      <xdr:col>15</xdr:col>
      <xdr:colOff>50800</xdr:colOff>
      <xdr:row>98</xdr:row>
      <xdr:rowOff>95686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796336"/>
          <a:ext cx="889000" cy="10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95686</xdr:rowOff>
    </xdr:from>
    <xdr:to>
      <xdr:col>10</xdr:col>
      <xdr:colOff>114300</xdr:colOff>
      <xdr:row>98</xdr:row>
      <xdr:rowOff>101036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897786"/>
          <a:ext cx="889000" cy="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68248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153825</xdr:rowOff>
    </xdr:from>
    <xdr:to>
      <xdr:col>24</xdr:col>
      <xdr:colOff>114300</xdr:colOff>
      <xdr:row>98</xdr:row>
      <xdr:rowOff>83975</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8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68752</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9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140033</xdr:rowOff>
    </xdr:from>
    <xdr:to>
      <xdr:col>20</xdr:col>
      <xdr:colOff>38100</xdr:colOff>
      <xdr:row>98</xdr:row>
      <xdr:rowOff>70183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61310</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863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114886</xdr:rowOff>
    </xdr:from>
    <xdr:to>
      <xdr:col>15</xdr:col>
      <xdr:colOff>101600</xdr:colOff>
      <xdr:row>98</xdr:row>
      <xdr:rowOff>45036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4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36163</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83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44886</xdr:rowOff>
    </xdr:from>
    <xdr:to>
      <xdr:col>10</xdr:col>
      <xdr:colOff>165100</xdr:colOff>
      <xdr:row>98</xdr:row>
      <xdr:rowOff>146486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84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137613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93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50236</xdr:rowOff>
    </xdr:from>
    <xdr:to>
      <xdr:col>6</xdr:col>
      <xdr:colOff>38100</xdr:colOff>
      <xdr:row>98</xdr:row>
      <xdr:rowOff>151836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8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142963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94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47934</xdr:rowOff>
    </xdr:from>
    <xdr:to>
      <xdr:col>55</xdr:col>
      <xdr:colOff>0</xdr:colOff>
      <xdr:row>38</xdr:row>
      <xdr:rowOff>166261</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563034"/>
          <a:ext cx="838200" cy="11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125347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640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47934</xdr:rowOff>
    </xdr:from>
    <xdr:to>
      <xdr:col>50</xdr:col>
      <xdr:colOff>114300</xdr:colOff>
      <xdr:row>38</xdr:row>
      <xdr:rowOff>147211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63034"/>
          <a:ext cx="889000" cy="9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70157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75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116296</xdr:rowOff>
    </xdr:from>
    <xdr:to>
      <xdr:col>45</xdr:col>
      <xdr:colOff>177800</xdr:colOff>
      <xdr:row>38</xdr:row>
      <xdr:rowOff>147211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31396"/>
          <a:ext cx="889000" cy="3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63953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750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95939</xdr:rowOff>
    </xdr:from>
    <xdr:to>
      <xdr:col>41</xdr:col>
      <xdr:colOff>50800</xdr:colOff>
      <xdr:row>38</xdr:row>
      <xdr:rowOff>116296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11039"/>
          <a:ext cx="889000" cy="2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61231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747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79410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765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115461</xdr:rowOff>
    </xdr:from>
    <xdr:to>
      <xdr:col>55</xdr:col>
      <xdr:colOff>50800</xdr:colOff>
      <xdr:row>39</xdr:row>
      <xdr:rowOff>45611</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3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74838</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18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168584</xdr:rowOff>
    </xdr:from>
    <xdr:to>
      <xdr:col>50</xdr:col>
      <xdr:colOff>165100</xdr:colOff>
      <xdr:row>38</xdr:row>
      <xdr:rowOff>98734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1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115261</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628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96411</xdr:rowOff>
    </xdr:from>
    <xdr:to>
      <xdr:col>46</xdr:col>
      <xdr:colOff>38100</xdr:colOff>
      <xdr:row>39</xdr:row>
      <xdr:rowOff>26561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1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43088</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638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65496</xdr:rowOff>
    </xdr:from>
    <xdr:to>
      <xdr:col>41</xdr:col>
      <xdr:colOff>101600</xdr:colOff>
      <xdr:row>38</xdr:row>
      <xdr:rowOff>167096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8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12173</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6355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45139</xdr:rowOff>
    </xdr:from>
    <xdr:to>
      <xdr:col>36</xdr:col>
      <xdr:colOff>165100</xdr:colOff>
      <xdr:row>38</xdr:row>
      <xdr:rowOff>146739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6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163266</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633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80361</xdr:rowOff>
    </xdr:from>
    <xdr:to>
      <xdr:col>55</xdr:col>
      <xdr:colOff>0</xdr:colOff>
      <xdr:row>57</xdr:row>
      <xdr:rowOff>85823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853011"/>
          <a:ext cx="838200" cy="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20101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792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85018</xdr:rowOff>
    </xdr:from>
    <xdr:to>
      <xdr:col>50</xdr:col>
      <xdr:colOff>114300</xdr:colOff>
      <xdr:row>57</xdr:row>
      <xdr:rowOff>85823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857668"/>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130049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9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85018</xdr:rowOff>
    </xdr:from>
    <xdr:to>
      <xdr:col>45</xdr:col>
      <xdr:colOff>177800</xdr:colOff>
      <xdr:row>57</xdr:row>
      <xdr:rowOff>91719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857668"/>
          <a:ext cx="889000" cy="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142111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9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22609</xdr:rowOff>
    </xdr:from>
    <xdr:to>
      <xdr:col>41</xdr:col>
      <xdr:colOff>50800</xdr:colOff>
      <xdr:row>57</xdr:row>
      <xdr:rowOff>91719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795259"/>
          <a:ext cx="889000" cy="6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147343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9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148835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92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29561</xdr:rowOff>
    </xdr:from>
    <xdr:to>
      <xdr:col>55</xdr:col>
      <xdr:colOff>50800</xdr:colOff>
      <xdr:row>57</xdr:row>
      <xdr:rowOff>131161</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0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160388</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590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35023</xdr:rowOff>
    </xdr:from>
    <xdr:to>
      <xdr:col>50</xdr:col>
      <xdr:colOff>165100</xdr:colOff>
      <xdr:row>57</xdr:row>
      <xdr:rowOff>136623</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153150</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58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34218</xdr:rowOff>
    </xdr:from>
    <xdr:to>
      <xdr:col>46</xdr:col>
      <xdr:colOff>38100</xdr:colOff>
      <xdr:row>57</xdr:row>
      <xdr:rowOff>135818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0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152345</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58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40919</xdr:rowOff>
    </xdr:from>
    <xdr:to>
      <xdr:col>41</xdr:col>
      <xdr:colOff>101600</xdr:colOff>
      <xdr:row>57</xdr:row>
      <xdr:rowOff>142519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1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159046</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588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143259</xdr:rowOff>
    </xdr:from>
    <xdr:to>
      <xdr:col>36</xdr:col>
      <xdr:colOff>165100</xdr:colOff>
      <xdr:row>57</xdr:row>
      <xdr:rowOff>73409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74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89936</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519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129729</xdr:rowOff>
    </xdr:from>
    <xdr:to>
      <xdr:col>55</xdr:col>
      <xdr:colOff>0</xdr:colOff>
      <xdr:row>77</xdr:row>
      <xdr:rowOff>149957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2988479"/>
          <a:ext cx="838200" cy="36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49362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251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391</xdr:rowOff>
    </xdr:from>
    <xdr:to>
      <xdr:col>50</xdr:col>
      <xdr:colOff>114300</xdr:colOff>
      <xdr:row>77</xdr:row>
      <xdr:rowOff>149957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202041"/>
          <a:ext cx="889000" cy="14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391</xdr:rowOff>
    </xdr:from>
    <xdr:to>
      <xdr:col>45</xdr:col>
      <xdr:colOff>177800</xdr:colOff>
      <xdr:row>77</xdr:row>
      <xdr:rowOff>98808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202041"/>
          <a:ext cx="889000" cy="9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98808</xdr:rowOff>
    </xdr:from>
    <xdr:to>
      <xdr:col>41</xdr:col>
      <xdr:colOff>50800</xdr:colOff>
      <xdr:row>78</xdr:row>
      <xdr:rowOff>3924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300458"/>
          <a:ext cx="889000" cy="7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58134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43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78929</xdr:rowOff>
    </xdr:from>
    <xdr:to>
      <xdr:col>55</xdr:col>
      <xdr:colOff>50800</xdr:colOff>
      <xdr:row>76</xdr:row>
      <xdr:rowOff>9079</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293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101806</xdr:rowOff>
    </xdr:from>
    <xdr:ext cx="599010"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2789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99157</xdr:rowOff>
    </xdr:from>
    <xdr:to>
      <xdr:col>50</xdr:col>
      <xdr:colOff>165100</xdr:colOff>
      <xdr:row>78</xdr:row>
      <xdr:rowOff>29307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30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20434</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3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121041</xdr:rowOff>
    </xdr:from>
    <xdr:to>
      <xdr:col>46</xdr:col>
      <xdr:colOff>38100</xdr:colOff>
      <xdr:row>77</xdr:row>
      <xdr:rowOff>51191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15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67718</xdr:rowOff>
    </xdr:from>
    <xdr:ext cx="59901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50795" y="1292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48008</xdr:rowOff>
    </xdr:from>
    <xdr:to>
      <xdr:col>41</xdr:col>
      <xdr:colOff>101600</xdr:colOff>
      <xdr:row>77</xdr:row>
      <xdr:rowOff>149608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24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166135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02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124574</xdr:rowOff>
    </xdr:from>
    <xdr:to>
      <xdr:col>36</xdr:col>
      <xdr:colOff>165100</xdr:colOff>
      <xdr:row>78</xdr:row>
      <xdr:rowOff>54724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32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71251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10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156914</xdr:rowOff>
    </xdr:from>
    <xdr:to>
      <xdr:col>55</xdr:col>
      <xdr:colOff>0</xdr:colOff>
      <xdr:row>98</xdr:row>
      <xdr:rowOff>48526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787564"/>
          <a:ext cx="838200" cy="6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156914</xdr:rowOff>
    </xdr:from>
    <xdr:to>
      <xdr:col>50</xdr:col>
      <xdr:colOff>114300</xdr:colOff>
      <xdr:row>98</xdr:row>
      <xdr:rowOff>12266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787564"/>
          <a:ext cx="889000" cy="2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37110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8922</xdr:rowOff>
    </xdr:from>
    <xdr:to>
      <xdr:col>45</xdr:col>
      <xdr:colOff>177800</xdr:colOff>
      <xdr:row>98</xdr:row>
      <xdr:rowOff>12266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811022"/>
          <a:ext cx="889000" cy="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8922</xdr:rowOff>
    </xdr:from>
    <xdr:to>
      <xdr:col>41</xdr:col>
      <xdr:colOff>50800</xdr:colOff>
      <xdr:row>98</xdr:row>
      <xdr:rowOff>21312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811022"/>
          <a:ext cx="889000" cy="1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59365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72373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87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169176</xdr:rowOff>
    </xdr:from>
    <xdr:to>
      <xdr:col>55</xdr:col>
      <xdr:colOff>50800</xdr:colOff>
      <xdr:row>98</xdr:row>
      <xdr:rowOff>99326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9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147603</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778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106114</xdr:rowOff>
    </xdr:from>
    <xdr:to>
      <xdr:col>50</xdr:col>
      <xdr:colOff>165100</xdr:colOff>
      <xdr:row>98</xdr:row>
      <xdr:rowOff>36264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3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52791</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51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132916</xdr:rowOff>
    </xdr:from>
    <xdr:to>
      <xdr:col>46</xdr:col>
      <xdr:colOff>38100</xdr:colOff>
      <xdr:row>98</xdr:row>
      <xdr:rowOff>63066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6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54193</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85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129572</xdr:rowOff>
    </xdr:from>
    <xdr:to>
      <xdr:col>41</xdr:col>
      <xdr:colOff>101600</xdr:colOff>
      <xdr:row>98</xdr:row>
      <xdr:rowOff>59722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6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76249</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53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141962</xdr:rowOff>
    </xdr:from>
    <xdr:to>
      <xdr:col>36</xdr:col>
      <xdr:colOff>165100</xdr:colOff>
      <xdr:row>98</xdr:row>
      <xdr:rowOff>72112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7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88639</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54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80767</xdr:rowOff>
    </xdr:from>
    <xdr:to>
      <xdr:col>85</xdr:col>
      <xdr:colOff>127000</xdr:colOff>
      <xdr:row>37</xdr:row>
      <xdr:rowOff>110142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424417"/>
          <a:ext cx="8382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80767</xdr:rowOff>
    </xdr:from>
    <xdr:to>
      <xdr:col>81</xdr:col>
      <xdr:colOff>50800</xdr:colOff>
      <xdr:row>37</xdr:row>
      <xdr:rowOff>117869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424417"/>
          <a:ext cx="889000" cy="3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85435</xdr:rowOff>
    </xdr:from>
    <xdr:to>
      <xdr:col>76</xdr:col>
      <xdr:colOff>114300</xdr:colOff>
      <xdr:row>37</xdr:row>
      <xdr:rowOff>117869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086185"/>
          <a:ext cx="889000" cy="37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85435</xdr:rowOff>
    </xdr:from>
    <xdr:to>
      <xdr:col>71</xdr:col>
      <xdr:colOff>177800</xdr:colOff>
      <xdr:row>37</xdr:row>
      <xdr:rowOff>104175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086185"/>
          <a:ext cx="889000" cy="36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33206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37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59342</xdr:rowOff>
    </xdr:from>
    <xdr:to>
      <xdr:col>85</xdr:col>
      <xdr:colOff>177800</xdr:colOff>
      <xdr:row>37</xdr:row>
      <xdr:rowOff>160942</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40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37769</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8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29967</xdr:rowOff>
    </xdr:from>
    <xdr:to>
      <xdr:col>81</xdr:col>
      <xdr:colOff>101600</xdr:colOff>
      <xdr:row>37</xdr:row>
      <xdr:rowOff>131567</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37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122694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46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67069</xdr:rowOff>
    </xdr:from>
    <xdr:to>
      <xdr:col>76</xdr:col>
      <xdr:colOff>165100</xdr:colOff>
      <xdr:row>37</xdr:row>
      <xdr:rowOff>168669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41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159796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0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34635</xdr:rowOff>
    </xdr:from>
    <xdr:to>
      <xdr:col>72</xdr:col>
      <xdr:colOff>38100</xdr:colOff>
      <xdr:row>35</xdr:row>
      <xdr:rowOff>136235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0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152762</xdr:rowOff>
    </xdr:from>
    <xdr:ext cx="59901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03795" y="5810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53375</xdr:rowOff>
    </xdr:from>
    <xdr:to>
      <xdr:col>67</xdr:col>
      <xdr:colOff>101600</xdr:colOff>
      <xdr:row>37</xdr:row>
      <xdr:rowOff>154975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39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146103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48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78942</xdr:rowOff>
    </xdr:from>
    <xdr:to>
      <xdr:col>85</xdr:col>
      <xdr:colOff>127000</xdr:colOff>
      <xdr:row>57</xdr:row>
      <xdr:rowOff>6621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680142"/>
          <a:ext cx="838200" cy="9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8958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781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6621</xdr:rowOff>
    </xdr:from>
    <xdr:to>
      <xdr:col>81</xdr:col>
      <xdr:colOff>50800</xdr:colOff>
      <xdr:row>57</xdr:row>
      <xdr:rowOff>58728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779271"/>
          <a:ext cx="889000" cy="5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167730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94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58728</xdr:rowOff>
    </xdr:from>
    <xdr:to>
      <xdr:col>76</xdr:col>
      <xdr:colOff>114300</xdr:colOff>
      <xdr:row>57</xdr:row>
      <xdr:rowOff>88025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831378"/>
          <a:ext cx="889000" cy="2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163689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93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88025</xdr:rowOff>
    </xdr:from>
    <xdr:to>
      <xdr:col>71</xdr:col>
      <xdr:colOff>177800</xdr:colOff>
      <xdr:row>57</xdr:row>
      <xdr:rowOff>115953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860675"/>
          <a:ext cx="889000" cy="2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162385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25023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28142</xdr:rowOff>
    </xdr:from>
    <xdr:to>
      <xdr:col>85</xdr:col>
      <xdr:colOff>177800</xdr:colOff>
      <xdr:row>56</xdr:row>
      <xdr:rowOff>129742</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62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51019</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480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127271</xdr:rowOff>
    </xdr:from>
    <xdr:to>
      <xdr:col>81</xdr:col>
      <xdr:colOff>101600</xdr:colOff>
      <xdr:row>57</xdr:row>
      <xdr:rowOff>57421</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2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73948</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50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7928</xdr:rowOff>
    </xdr:from>
    <xdr:to>
      <xdr:col>76</xdr:col>
      <xdr:colOff>165100</xdr:colOff>
      <xdr:row>57</xdr:row>
      <xdr:rowOff>109528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126055</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555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37225</xdr:rowOff>
    </xdr:from>
    <xdr:to>
      <xdr:col>72</xdr:col>
      <xdr:colOff>38100</xdr:colOff>
      <xdr:row>57</xdr:row>
      <xdr:rowOff>138825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0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155352</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585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65153</xdr:rowOff>
    </xdr:from>
    <xdr:to>
      <xdr:col>67</xdr:col>
      <xdr:colOff>101600</xdr:colOff>
      <xdr:row>57</xdr:row>
      <xdr:rowOff>166753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3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11830</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613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39954</xdr:rowOff>
    </xdr:from>
    <xdr:to>
      <xdr:col>85</xdr:col>
      <xdr:colOff>127000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84504"/>
          <a:ext cx="8382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30634</xdr:rowOff>
    </xdr:from>
    <xdr:to>
      <xdr:col>81</xdr:col>
      <xdr:colOff>50800</xdr:colOff>
      <xdr:row>79</xdr:row>
      <xdr:rowOff>39954</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75184"/>
          <a:ext cx="889000" cy="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30634</xdr:rowOff>
    </xdr:from>
    <xdr:to>
      <xdr:col>76</xdr:col>
      <xdr:colOff>114300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575184"/>
          <a:ext cx="889000" cy="1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82503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2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110974</xdr:rowOff>
    </xdr:from>
    <xdr:ext cx="249299"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4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160604</xdr:rowOff>
    </xdr:from>
    <xdr:to>
      <xdr:col>81</xdr:col>
      <xdr:colOff>101600</xdr:colOff>
      <xdr:row>79</xdr:row>
      <xdr:rowOff>90754</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81881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6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151284</xdr:rowOff>
    </xdr:from>
    <xdr:to>
      <xdr:col>76</xdr:col>
      <xdr:colOff>165100</xdr:colOff>
      <xdr:row>79</xdr:row>
      <xdr:rowOff>81434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72561</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361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108972</xdr:rowOff>
    </xdr:from>
    <xdr:to>
      <xdr:col>85</xdr:col>
      <xdr:colOff>127000</xdr:colOff>
      <xdr:row>97</xdr:row>
      <xdr:rowOff>168883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739622"/>
          <a:ext cx="838200" cy="5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108972</xdr:rowOff>
    </xdr:from>
    <xdr:to>
      <xdr:col>81</xdr:col>
      <xdr:colOff>50800</xdr:colOff>
      <xdr:row>97</xdr:row>
      <xdr:rowOff>165658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739622"/>
          <a:ext cx="889000" cy="5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165658</xdr:rowOff>
    </xdr:from>
    <xdr:to>
      <xdr:col>76</xdr:col>
      <xdr:colOff>114300</xdr:colOff>
      <xdr:row>98</xdr:row>
      <xdr:rowOff>14652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796308"/>
          <a:ext cx="889000" cy="2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14652</xdr:rowOff>
    </xdr:from>
    <xdr:to>
      <xdr:col>71</xdr:col>
      <xdr:colOff>177800</xdr:colOff>
      <xdr:row>98</xdr:row>
      <xdr:rowOff>21484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816752"/>
          <a:ext cx="889000" cy="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118083</xdr:rowOff>
    </xdr:from>
    <xdr:to>
      <xdr:col>85</xdr:col>
      <xdr:colOff>177800</xdr:colOff>
      <xdr:row>98</xdr:row>
      <xdr:rowOff>48233</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74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96510</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727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58172</xdr:rowOff>
    </xdr:from>
    <xdr:to>
      <xdr:col>81</xdr:col>
      <xdr:colOff>101600</xdr:colOff>
      <xdr:row>97</xdr:row>
      <xdr:rowOff>159772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68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150899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781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114858</xdr:rowOff>
    </xdr:from>
    <xdr:to>
      <xdr:col>76</xdr:col>
      <xdr:colOff>165100</xdr:colOff>
      <xdr:row>98</xdr:row>
      <xdr:rowOff>45008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74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36135</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838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135302</xdr:rowOff>
    </xdr:from>
    <xdr:to>
      <xdr:col>72</xdr:col>
      <xdr:colOff>38100</xdr:colOff>
      <xdr:row>98</xdr:row>
      <xdr:rowOff>65452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76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56579</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858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142134</xdr:rowOff>
    </xdr:from>
    <xdr:to>
      <xdr:col>67</xdr:col>
      <xdr:colOff>101600</xdr:colOff>
      <xdr:row>98</xdr:row>
      <xdr:rowOff>72284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77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63411</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865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住民一人当たりのコストでは、本村においてはコストの上位５位が、１総務費・２教育費・３民生費・４農林水産業費・５商工費となっています。</a:t>
          </a:r>
        </a:p>
        <a:p>
          <a:r>
            <a:rPr kumimoji="1" lang="ja-JP" altLang="en-US" sz="1300">
              <a:latin typeface="ＭＳ Ｐゴシック" panose="020B0600070205080204" pitchFamily="50" charset="-128"/>
              <a:ea typeface="ＭＳ Ｐゴシック" panose="020B0600070205080204" pitchFamily="50" charset="-128"/>
            </a:rPr>
            <a:t>前年度からの増減要因としては下記のとおりです。</a:t>
          </a:r>
        </a:p>
        <a:p>
          <a:r>
            <a:rPr kumimoji="1" lang="ja-JP" altLang="en-US" sz="1300">
              <a:latin typeface="ＭＳ Ｐゴシック" panose="020B0600070205080204" pitchFamily="50" charset="-128"/>
              <a:ea typeface="ＭＳ Ｐゴシック" panose="020B0600070205080204" pitchFamily="50" charset="-128"/>
            </a:rPr>
            <a:t>　・総務費 ⇒ ふるさと納税寄附金関連経費や総合行政システム改修経費の減少　　　　　　　　　　　　　　・商工費⇒まちなかキッチンスタジオ建設工事（令和４年度繰越）、札内川園地給水施設改修工事の増加</a:t>
          </a:r>
        </a:p>
        <a:p>
          <a:r>
            <a:rPr kumimoji="1" lang="ja-JP" altLang="en-US" sz="1300">
              <a:latin typeface="ＭＳ Ｐゴシック" panose="020B0600070205080204" pitchFamily="50" charset="-128"/>
              <a:ea typeface="ＭＳ Ｐゴシック" panose="020B0600070205080204" pitchFamily="50" charset="-128"/>
            </a:rPr>
            <a:t>　・教育費 ⇒ 中学校教室増設改修工事や中札内小学校における校舎・体育館</a:t>
          </a:r>
          <a:r>
            <a:rPr kumimoji="1" lang="en-US" altLang="ja-JP" sz="1300">
              <a:latin typeface="ＭＳ Ｐゴシック" panose="020B0600070205080204" pitchFamily="50" charset="-128"/>
              <a:ea typeface="ＭＳ Ｐゴシック" panose="020B0600070205080204" pitchFamily="50" charset="-128"/>
            </a:rPr>
            <a:t>LED</a:t>
          </a:r>
          <a:r>
            <a:rPr kumimoji="1" lang="ja-JP" altLang="en-US" sz="1300">
              <a:latin typeface="ＭＳ Ｐゴシック" panose="020B0600070205080204" pitchFamily="50" charset="-128"/>
              <a:ea typeface="ＭＳ Ｐゴシック" panose="020B0600070205080204" pitchFamily="50" charset="-128"/>
            </a:rPr>
            <a:t>化工事の増加</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 ⇒ 物価高騰対策に係る給付金、療養給付費負担金の増加</a:t>
          </a:r>
        </a:p>
        <a:p>
          <a:r>
            <a:rPr kumimoji="1" lang="ja-JP" altLang="en-US" sz="1300">
              <a:latin typeface="ＭＳ Ｐゴシック" panose="020B0600070205080204" pitchFamily="50" charset="-128"/>
              <a:ea typeface="ＭＳ Ｐゴシック" panose="020B0600070205080204" pitchFamily="50" charset="-128"/>
            </a:rPr>
            <a:t>　・農林水産業費 ⇒ 肥料や飼料等物価高騰対策に係る支援金の増加</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北海道中札内村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標準財政規模に対する実質収支額の比率はおおむね</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程度で推移してきましたが、昨年度は上昇しました。公共施設の光熱水費高騰対応分における普通交付税の増加、原油高騰の影響により特別交付税が増加したことがあったほか、除雪額の不用額が多かったことがあげられます。</a:t>
          </a:r>
        </a:p>
        <a:p>
          <a:r>
            <a:rPr kumimoji="1" lang="ja-JP" altLang="en-US" sz="1300">
              <a:latin typeface="ＭＳ ゴシック" pitchFamily="49" charset="-128"/>
              <a:ea typeface="ＭＳ ゴシック" pitchFamily="49" charset="-128"/>
            </a:rPr>
            <a:t>　また、標準財政規模に対する財政調整基金残高の比率については、令和５年度の基金取崩額が積立額を上回り、基金残高が減少したことから、前年度より低下しています。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北海道中札内村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一般会計及び各特別会計（国民健康保険事業、介護保険事業、後期高齢者医療事業）における決算収支（実質収支額）が黒字であるため算出されていません。（資金不足比率についても、公営企業会計における簡易水道事業、公共下水道事業が黒字であるため算出されていません。）</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6527612</v>
      </c>
      <c r="BO4" s="407"/>
      <c r="BP4" s="407"/>
      <c r="BQ4" s="407"/>
      <c r="BR4" s="407"/>
      <c r="BS4" s="407"/>
      <c r="BT4" s="407"/>
      <c r="BU4" s="408"/>
      <c r="BV4" s="406">
        <v>6916871</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8.5</v>
      </c>
      <c r="CU4" s="413"/>
      <c r="CV4" s="413"/>
      <c r="CW4" s="413"/>
      <c r="CX4" s="413"/>
      <c r="CY4" s="413"/>
      <c r="CZ4" s="413"/>
      <c r="DA4" s="414"/>
      <c r="DB4" s="412">
        <v>5.4</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6136445</v>
      </c>
      <c r="BO5" s="444"/>
      <c r="BP5" s="444"/>
      <c r="BQ5" s="444"/>
      <c r="BR5" s="444"/>
      <c r="BS5" s="444"/>
      <c r="BT5" s="444"/>
      <c r="BU5" s="445"/>
      <c r="BV5" s="443">
        <v>6538280</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86</v>
      </c>
      <c r="CU5" s="441"/>
      <c r="CV5" s="441"/>
      <c r="CW5" s="441"/>
      <c r="CX5" s="441"/>
      <c r="CY5" s="441"/>
      <c r="CZ5" s="441"/>
      <c r="DA5" s="442"/>
      <c r="DB5" s="440">
        <v>84.7</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391167</v>
      </c>
      <c r="BO6" s="444"/>
      <c r="BP6" s="444"/>
      <c r="BQ6" s="444"/>
      <c r="BR6" s="444"/>
      <c r="BS6" s="444"/>
      <c r="BT6" s="444"/>
      <c r="BU6" s="445"/>
      <c r="BV6" s="443">
        <v>378591</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86.5</v>
      </c>
      <c r="CU6" s="481"/>
      <c r="CV6" s="481"/>
      <c r="CW6" s="481"/>
      <c r="CX6" s="481"/>
      <c r="CY6" s="481"/>
      <c r="CZ6" s="481"/>
      <c r="DA6" s="482"/>
      <c r="DB6" s="480">
        <v>85.6</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148110</v>
      </c>
      <c r="BO7" s="444"/>
      <c r="BP7" s="444"/>
      <c r="BQ7" s="444"/>
      <c r="BR7" s="444"/>
      <c r="BS7" s="444"/>
      <c r="BT7" s="444"/>
      <c r="BU7" s="445"/>
      <c r="BV7" s="443">
        <v>227967</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2866575</v>
      </c>
      <c r="CU7" s="444"/>
      <c r="CV7" s="444"/>
      <c r="CW7" s="444"/>
      <c r="CX7" s="444"/>
      <c r="CY7" s="444"/>
      <c r="CZ7" s="444"/>
      <c r="DA7" s="445"/>
      <c r="DB7" s="443">
        <v>2808352</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243057</v>
      </c>
      <c r="BO8" s="444"/>
      <c r="BP8" s="444"/>
      <c r="BQ8" s="444"/>
      <c r="BR8" s="444"/>
      <c r="BS8" s="444"/>
      <c r="BT8" s="444"/>
      <c r="BU8" s="445"/>
      <c r="BV8" s="443">
        <v>150624</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0.28000000000000003</v>
      </c>
      <c r="CU8" s="484"/>
      <c r="CV8" s="484"/>
      <c r="CW8" s="484"/>
      <c r="CX8" s="484"/>
      <c r="CY8" s="484"/>
      <c r="CZ8" s="484"/>
      <c r="DA8" s="485"/>
      <c r="DB8" s="483">
        <v>0.28000000000000003</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3884</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92433</v>
      </c>
      <c r="BO9" s="444"/>
      <c r="BP9" s="444"/>
      <c r="BQ9" s="444"/>
      <c r="BR9" s="444"/>
      <c r="BS9" s="444"/>
      <c r="BT9" s="444"/>
      <c r="BU9" s="445"/>
      <c r="BV9" s="443">
        <v>-168787</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8.1</v>
      </c>
      <c r="CU9" s="441"/>
      <c r="CV9" s="441"/>
      <c r="CW9" s="441"/>
      <c r="CX9" s="441"/>
      <c r="CY9" s="441"/>
      <c r="CZ9" s="441"/>
      <c r="DA9" s="442"/>
      <c r="DB9" s="440">
        <v>9.9</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3966</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90</v>
      </c>
      <c r="AV10" s="476"/>
      <c r="AW10" s="476"/>
      <c r="AX10" s="476"/>
      <c r="AY10" s="477" t="s">
        <v>114</v>
      </c>
      <c r="AZ10" s="478"/>
      <c r="BA10" s="478"/>
      <c r="BB10" s="478"/>
      <c r="BC10" s="478"/>
      <c r="BD10" s="478"/>
      <c r="BE10" s="478"/>
      <c r="BF10" s="478"/>
      <c r="BG10" s="478"/>
      <c r="BH10" s="478"/>
      <c r="BI10" s="478"/>
      <c r="BJ10" s="478"/>
      <c r="BK10" s="478"/>
      <c r="BL10" s="478"/>
      <c r="BM10" s="479"/>
      <c r="BN10" s="443">
        <v>21</v>
      </c>
      <c r="BO10" s="444"/>
      <c r="BP10" s="444"/>
      <c r="BQ10" s="444"/>
      <c r="BR10" s="444"/>
      <c r="BS10" s="444"/>
      <c r="BT10" s="444"/>
      <c r="BU10" s="445"/>
      <c r="BV10" s="443">
        <v>19</v>
      </c>
      <c r="BW10" s="444"/>
      <c r="BX10" s="444"/>
      <c r="BY10" s="444"/>
      <c r="BZ10" s="444"/>
      <c r="CA10" s="444"/>
      <c r="CB10" s="444"/>
      <c r="CC10" s="445"/>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116</v>
      </c>
      <c r="M11" s="498"/>
      <c r="N11" s="498"/>
      <c r="O11" s="498"/>
      <c r="P11" s="498"/>
      <c r="Q11" s="499"/>
      <c r="R11" s="500" t="s">
        <v>117</v>
      </c>
      <c r="S11" s="501"/>
      <c r="T11" s="501"/>
      <c r="U11" s="501"/>
      <c r="V11" s="502"/>
      <c r="W11" s="431"/>
      <c r="X11" s="432"/>
      <c r="Y11" s="432"/>
      <c r="Z11" s="432"/>
      <c r="AA11" s="432"/>
      <c r="AB11" s="432"/>
      <c r="AC11" s="432"/>
      <c r="AD11" s="432"/>
      <c r="AE11" s="432"/>
      <c r="AF11" s="432"/>
      <c r="AG11" s="432"/>
      <c r="AH11" s="432"/>
      <c r="AI11" s="432"/>
      <c r="AJ11" s="432"/>
      <c r="AK11" s="432"/>
      <c r="AL11" s="435"/>
      <c r="AM11" s="472" t="s">
        <v>118</v>
      </c>
      <c r="AN11" s="473"/>
      <c r="AO11" s="473"/>
      <c r="AP11" s="473"/>
      <c r="AQ11" s="473"/>
      <c r="AR11" s="473"/>
      <c r="AS11" s="473"/>
      <c r="AT11" s="474"/>
      <c r="AU11" s="475" t="s">
        <v>90</v>
      </c>
      <c r="AV11" s="476"/>
      <c r="AW11" s="476"/>
      <c r="AX11" s="476"/>
      <c r="AY11" s="477" t="s">
        <v>119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115482</v>
      </c>
      <c r="BW11" s="444"/>
      <c r="BX11" s="444"/>
      <c r="BY11" s="444"/>
      <c r="BZ11" s="444"/>
      <c r="CA11" s="444"/>
      <c r="CB11" s="444"/>
      <c r="CC11" s="445"/>
      <c r="CD11" s="446" t="s">
        <v>120</v>
      </c>
      <c r="CE11" s="447"/>
      <c r="CF11" s="447"/>
      <c r="CG11" s="447"/>
      <c r="CH11" s="447"/>
      <c r="CI11" s="447"/>
      <c r="CJ11" s="447"/>
      <c r="CK11" s="447"/>
      <c r="CL11" s="447"/>
      <c r="CM11" s="447"/>
      <c r="CN11" s="447"/>
      <c r="CO11" s="447"/>
      <c r="CP11" s="447"/>
      <c r="CQ11" s="447"/>
      <c r="CR11" s="447"/>
      <c r="CS11" s="448"/>
      <c r="CT11" s="483" t="s">
        <v>121</v>
      </c>
      <c r="CU11" s="484"/>
      <c r="CV11" s="484"/>
      <c r="CW11" s="484"/>
      <c r="CX11" s="484"/>
      <c r="CY11" s="484"/>
      <c r="CZ11" s="484"/>
      <c r="DA11" s="485"/>
      <c r="DB11" s="483" t="s">
        <v>121</v>
      </c>
      <c r="DC11" s="484"/>
      <c r="DD11" s="484"/>
      <c r="DE11" s="484"/>
      <c r="DF11" s="484"/>
      <c r="DG11" s="484"/>
      <c r="DH11" s="484"/>
      <c r="DI11" s="485"/>
    </row>
    <row r="12" spans="1:119" ht="18.75" customHeight="1" x14ac:dyDescent="0.15">
      <c r="A12" s="181"/>
      <c r="B12" s="503" t="s">
        <v>122</v>
      </c>
      <c r="C12" s="504"/>
      <c r="D12" s="504"/>
      <c r="E12" s="504"/>
      <c r="F12" s="504"/>
      <c r="G12" s="504"/>
      <c r="H12" s="504"/>
      <c r="I12" s="504"/>
      <c r="J12" s="504"/>
      <c r="K12" s="505"/>
      <c r="L12" s="512" t="s">
        <v>123</v>
      </c>
      <c r="M12" s="513"/>
      <c r="N12" s="513"/>
      <c r="O12" s="513"/>
      <c r="P12" s="513"/>
      <c r="Q12" s="514"/>
      <c r="R12" s="515">
        <v>3886</v>
      </c>
      <c r="S12" s="516"/>
      <c r="T12" s="516"/>
      <c r="U12" s="516"/>
      <c r="V12" s="517"/>
      <c r="W12" s="518" t="s">
        <v>1</v>
      </c>
      <c r="X12" s="476"/>
      <c r="Y12" s="476"/>
      <c r="Z12" s="476"/>
      <c r="AA12" s="476"/>
      <c r="AB12" s="519"/>
      <c r="AC12" s="520" t="s">
        <v>124</v>
      </c>
      <c r="AD12" s="521"/>
      <c r="AE12" s="521"/>
      <c r="AF12" s="521"/>
      <c r="AG12" s="522"/>
      <c r="AH12" s="520" t="s">
        <v>125</v>
      </c>
      <c r="AI12" s="521"/>
      <c r="AJ12" s="521"/>
      <c r="AK12" s="521"/>
      <c r="AL12" s="523"/>
      <c r="AM12" s="472" t="s">
        <v>126</v>
      </c>
      <c r="AN12" s="473"/>
      <c r="AO12" s="473"/>
      <c r="AP12" s="473"/>
      <c r="AQ12" s="473"/>
      <c r="AR12" s="473"/>
      <c r="AS12" s="473"/>
      <c r="AT12" s="474"/>
      <c r="AU12" s="475" t="s">
        <v>90</v>
      </c>
      <c r="AV12" s="476"/>
      <c r="AW12" s="476"/>
      <c r="AX12" s="476"/>
      <c r="AY12" s="477" t="s">
        <v>127</v>
      </c>
      <c r="AZ12" s="478"/>
      <c r="BA12" s="478"/>
      <c r="BB12" s="478"/>
      <c r="BC12" s="478"/>
      <c r="BD12" s="478"/>
      <c r="BE12" s="478"/>
      <c r="BF12" s="478"/>
      <c r="BG12" s="478"/>
      <c r="BH12" s="478"/>
      <c r="BI12" s="478"/>
      <c r="BJ12" s="478"/>
      <c r="BK12" s="478"/>
      <c r="BL12" s="478"/>
      <c r="BM12" s="479"/>
      <c r="BN12" s="443">
        <v>230000</v>
      </c>
      <c r="BO12" s="444"/>
      <c r="BP12" s="444"/>
      <c r="BQ12" s="444"/>
      <c r="BR12" s="444"/>
      <c r="BS12" s="444"/>
      <c r="BT12" s="444"/>
      <c r="BU12" s="445"/>
      <c r="BV12" s="443">
        <v>154000</v>
      </c>
      <c r="BW12" s="444"/>
      <c r="BX12" s="444"/>
      <c r="BY12" s="444"/>
      <c r="BZ12" s="444"/>
      <c r="CA12" s="444"/>
      <c r="CB12" s="444"/>
      <c r="CC12" s="445"/>
      <c r="CD12" s="446" t="s">
        <v>128</v>
      </c>
      <c r="CE12" s="447"/>
      <c r="CF12" s="447"/>
      <c r="CG12" s="447"/>
      <c r="CH12" s="447"/>
      <c r="CI12" s="447"/>
      <c r="CJ12" s="447"/>
      <c r="CK12" s="447"/>
      <c r="CL12" s="447"/>
      <c r="CM12" s="447"/>
      <c r="CN12" s="447"/>
      <c r="CO12" s="447"/>
      <c r="CP12" s="447"/>
      <c r="CQ12" s="447"/>
      <c r="CR12" s="447"/>
      <c r="CS12" s="448"/>
      <c r="CT12" s="483" t="s">
        <v>121</v>
      </c>
      <c r="CU12" s="484"/>
      <c r="CV12" s="484"/>
      <c r="CW12" s="484"/>
      <c r="CX12" s="484"/>
      <c r="CY12" s="484"/>
      <c r="CZ12" s="484"/>
      <c r="DA12" s="485"/>
      <c r="DB12" s="483" t="s">
        <v>121</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129</v>
      </c>
      <c r="N13" s="535"/>
      <c r="O13" s="535"/>
      <c r="P13" s="535"/>
      <c r="Q13" s="536"/>
      <c r="R13" s="527">
        <v>3815</v>
      </c>
      <c r="S13" s="528"/>
      <c r="T13" s="528"/>
      <c r="U13" s="528"/>
      <c r="V13" s="529"/>
      <c r="W13" s="459" t="s">
        <v>130</v>
      </c>
      <c r="X13" s="460"/>
      <c r="Y13" s="460"/>
      <c r="Z13" s="460"/>
      <c r="AA13" s="460"/>
      <c r="AB13" s="450"/>
      <c r="AC13" s="494">
        <v>601</v>
      </c>
      <c r="AD13" s="495"/>
      <c r="AE13" s="495"/>
      <c r="AF13" s="495"/>
      <c r="AG13" s="537"/>
      <c r="AH13" s="494">
        <v>651</v>
      </c>
      <c r="AI13" s="495"/>
      <c r="AJ13" s="495"/>
      <c r="AK13" s="495"/>
      <c r="AL13" s="496"/>
      <c r="AM13" s="472" t="s">
        <v>131</v>
      </c>
      <c r="AN13" s="473"/>
      <c r="AO13" s="473"/>
      <c r="AP13" s="473"/>
      <c r="AQ13" s="473"/>
      <c r="AR13" s="473"/>
      <c r="AS13" s="473"/>
      <c r="AT13" s="474"/>
      <c r="AU13" s="475" t="s">
        <v>132</v>
      </c>
      <c r="AV13" s="476"/>
      <c r="AW13" s="476"/>
      <c r="AX13" s="476"/>
      <c r="AY13" s="477" t="s">
        <v>133</v>
      </c>
      <c r="AZ13" s="478"/>
      <c r="BA13" s="478"/>
      <c r="BB13" s="478"/>
      <c r="BC13" s="478"/>
      <c r="BD13" s="478"/>
      <c r="BE13" s="478"/>
      <c r="BF13" s="478"/>
      <c r="BG13" s="478"/>
      <c r="BH13" s="478"/>
      <c r="BI13" s="478"/>
      <c r="BJ13" s="478"/>
      <c r="BK13" s="478"/>
      <c r="BL13" s="478"/>
      <c r="BM13" s="479"/>
      <c r="BN13" s="443">
        <v>-137546</v>
      </c>
      <c r="BO13" s="444"/>
      <c r="BP13" s="444"/>
      <c r="BQ13" s="444"/>
      <c r="BR13" s="444"/>
      <c r="BS13" s="444"/>
      <c r="BT13" s="444"/>
      <c r="BU13" s="445"/>
      <c r="BV13" s="443">
        <v>-207286</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6</v>
      </c>
      <c r="CU13" s="441"/>
      <c r="CV13" s="441"/>
      <c r="CW13" s="441"/>
      <c r="CX13" s="441"/>
      <c r="CY13" s="441"/>
      <c r="CZ13" s="441"/>
      <c r="DA13" s="442"/>
      <c r="DB13" s="440">
        <v>6.1</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3902</v>
      </c>
      <c r="S14" s="528"/>
      <c r="T14" s="528"/>
      <c r="U14" s="528"/>
      <c r="V14" s="529"/>
      <c r="W14" s="433"/>
      <c r="X14" s="434"/>
      <c r="Y14" s="434"/>
      <c r="Z14" s="434"/>
      <c r="AA14" s="434"/>
      <c r="AB14" s="423"/>
      <c r="AC14" s="530">
        <v>29.5</v>
      </c>
      <c r="AD14" s="531"/>
      <c r="AE14" s="531"/>
      <c r="AF14" s="531"/>
      <c r="AG14" s="532"/>
      <c r="AH14" s="530">
        <v>30.9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121</v>
      </c>
      <c r="CU14" s="542"/>
      <c r="CV14" s="542"/>
      <c r="CW14" s="542"/>
      <c r="CX14" s="542"/>
      <c r="CY14" s="542"/>
      <c r="CZ14" s="542"/>
      <c r="DA14" s="543"/>
      <c r="DB14" s="541" t="s">
        <v>121</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129</v>
      </c>
      <c r="N15" s="535"/>
      <c r="O15" s="535"/>
      <c r="P15" s="535"/>
      <c r="Q15" s="536"/>
      <c r="R15" s="527">
        <v>3821</v>
      </c>
      <c r="S15" s="528"/>
      <c r="T15" s="528"/>
      <c r="U15" s="528"/>
      <c r="V15" s="529"/>
      <c r="W15" s="459" t="s">
        <v>137</v>
      </c>
      <c r="X15" s="460"/>
      <c r="Y15" s="460"/>
      <c r="Z15" s="460"/>
      <c r="AA15" s="460"/>
      <c r="AB15" s="450"/>
      <c r="AC15" s="494">
        <v>301</v>
      </c>
      <c r="AD15" s="495"/>
      <c r="AE15" s="495"/>
      <c r="AF15" s="495"/>
      <c r="AG15" s="537"/>
      <c r="AH15" s="494">
        <v>346</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741445</v>
      </c>
      <c r="BO15" s="407"/>
      <c r="BP15" s="407"/>
      <c r="BQ15" s="407"/>
      <c r="BR15" s="407"/>
      <c r="BS15" s="407"/>
      <c r="BT15" s="407"/>
      <c r="BU15" s="408"/>
      <c r="BV15" s="406">
        <v>715325</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14.8</v>
      </c>
      <c r="AD16" s="531"/>
      <c r="AE16" s="531"/>
      <c r="AF16" s="531"/>
      <c r="AG16" s="532"/>
      <c r="AH16" s="530">
        <v>16.399999999999999</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2662456</v>
      </c>
      <c r="BO16" s="444"/>
      <c r="BP16" s="444"/>
      <c r="BQ16" s="444"/>
      <c r="BR16" s="444"/>
      <c r="BS16" s="444"/>
      <c r="BT16" s="444"/>
      <c r="BU16" s="445"/>
      <c r="BV16" s="443">
        <v>2601060</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1135</v>
      </c>
      <c r="AD17" s="495"/>
      <c r="AE17" s="495"/>
      <c r="AF17" s="495"/>
      <c r="AG17" s="537"/>
      <c r="AH17" s="494">
        <v>1108</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929910</v>
      </c>
      <c r="BO17" s="444"/>
      <c r="BP17" s="444"/>
      <c r="BQ17" s="444"/>
      <c r="BR17" s="444"/>
      <c r="BS17" s="444"/>
      <c r="BT17" s="444"/>
      <c r="BU17" s="445"/>
      <c r="BV17" s="443">
        <v>892836</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292.58</v>
      </c>
      <c r="M18" s="567"/>
      <c r="N18" s="567"/>
      <c r="O18" s="567"/>
      <c r="P18" s="567"/>
      <c r="Q18" s="567"/>
      <c r="R18" s="568"/>
      <c r="S18" s="568"/>
      <c r="T18" s="568"/>
      <c r="U18" s="568"/>
      <c r="V18" s="569"/>
      <c r="W18" s="461"/>
      <c r="X18" s="462"/>
      <c r="Y18" s="462"/>
      <c r="Z18" s="462"/>
      <c r="AA18" s="462"/>
      <c r="AB18" s="453"/>
      <c r="AC18" s="570">
        <v>55.7</v>
      </c>
      <c r="AD18" s="571"/>
      <c r="AE18" s="571"/>
      <c r="AF18" s="571"/>
      <c r="AG18" s="572"/>
      <c r="AH18" s="570">
        <v>52.6</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2480303</v>
      </c>
      <c r="BO18" s="444"/>
      <c r="BP18" s="444"/>
      <c r="BQ18" s="444"/>
      <c r="BR18" s="444"/>
      <c r="BS18" s="444"/>
      <c r="BT18" s="444"/>
      <c r="BU18" s="445"/>
      <c r="BV18" s="443">
        <v>2419634</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13</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4210357</v>
      </c>
      <c r="BO19" s="444"/>
      <c r="BP19" s="444"/>
      <c r="BQ19" s="444"/>
      <c r="BR19" s="444"/>
      <c r="BS19" s="444"/>
      <c r="BT19" s="444"/>
      <c r="BU19" s="445"/>
      <c r="BV19" s="443">
        <v>4651045</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1684</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4302589</v>
      </c>
      <c r="BO22" s="407"/>
      <c r="BP22" s="407"/>
      <c r="BQ22" s="407"/>
      <c r="BR22" s="407"/>
      <c r="BS22" s="407"/>
      <c r="BT22" s="407"/>
      <c r="BU22" s="408"/>
      <c r="BV22" s="406">
        <v>4384128</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3096075</v>
      </c>
      <c r="BO23" s="444"/>
      <c r="BP23" s="444"/>
      <c r="BQ23" s="444"/>
      <c r="BR23" s="444"/>
      <c r="BS23" s="444"/>
      <c r="BT23" s="444"/>
      <c r="BU23" s="445"/>
      <c r="BV23" s="443">
        <v>3145419</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6820</v>
      </c>
      <c r="R24" s="495"/>
      <c r="S24" s="495"/>
      <c r="T24" s="495"/>
      <c r="U24" s="495"/>
      <c r="V24" s="537"/>
      <c r="W24" s="589"/>
      <c r="X24" s="590"/>
      <c r="Y24" s="591"/>
      <c r="Z24" s="493" t="s">
        <v>162</v>
      </c>
      <c r="AA24" s="473"/>
      <c r="AB24" s="473"/>
      <c r="AC24" s="473"/>
      <c r="AD24" s="473"/>
      <c r="AE24" s="473"/>
      <c r="AF24" s="473"/>
      <c r="AG24" s="474"/>
      <c r="AH24" s="494">
        <v>74</v>
      </c>
      <c r="AI24" s="495"/>
      <c r="AJ24" s="495"/>
      <c r="AK24" s="495"/>
      <c r="AL24" s="537"/>
      <c r="AM24" s="494">
        <v>206238</v>
      </c>
      <c r="AN24" s="495"/>
      <c r="AO24" s="495"/>
      <c r="AP24" s="495"/>
      <c r="AQ24" s="495"/>
      <c r="AR24" s="537"/>
      <c r="AS24" s="494">
        <v>2787</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3019234</v>
      </c>
      <c r="BO24" s="444"/>
      <c r="BP24" s="444"/>
      <c r="BQ24" s="444"/>
      <c r="BR24" s="444"/>
      <c r="BS24" s="444"/>
      <c r="BT24" s="444"/>
      <c r="BU24" s="445"/>
      <c r="BV24" s="443">
        <v>2955656</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5920</v>
      </c>
      <c r="R25" s="495"/>
      <c r="S25" s="495"/>
      <c r="T25" s="495"/>
      <c r="U25" s="495"/>
      <c r="V25" s="537"/>
      <c r="W25" s="589"/>
      <c r="X25" s="590"/>
      <c r="Y25" s="591"/>
      <c r="Z25" s="493" t="s">
        <v>165</v>
      </c>
      <c r="AA25" s="473"/>
      <c r="AB25" s="473"/>
      <c r="AC25" s="473"/>
      <c r="AD25" s="473"/>
      <c r="AE25" s="473"/>
      <c r="AF25" s="473"/>
      <c r="AG25" s="474"/>
      <c r="AH25" s="494" t="s">
        <v>121</v>
      </c>
      <c r="AI25" s="495"/>
      <c r="AJ25" s="495"/>
      <c r="AK25" s="495"/>
      <c r="AL25" s="537"/>
      <c r="AM25" s="494" t="s">
        <v>121</v>
      </c>
      <c r="AN25" s="495"/>
      <c r="AO25" s="495"/>
      <c r="AP25" s="495"/>
      <c r="AQ25" s="495"/>
      <c r="AR25" s="537"/>
      <c r="AS25" s="494" t="s">
        <v>121</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1107786</v>
      </c>
      <c r="BO25" s="407"/>
      <c r="BP25" s="407"/>
      <c r="BQ25" s="407"/>
      <c r="BR25" s="407"/>
      <c r="BS25" s="407"/>
      <c r="BT25" s="407"/>
      <c r="BU25" s="408"/>
      <c r="BV25" s="406">
        <v>1350362</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5370</v>
      </c>
      <c r="R26" s="495"/>
      <c r="S26" s="495"/>
      <c r="T26" s="495"/>
      <c r="U26" s="495"/>
      <c r="V26" s="537"/>
      <c r="W26" s="589"/>
      <c r="X26" s="590"/>
      <c r="Y26" s="591"/>
      <c r="Z26" s="493" t="s">
        <v>168</v>
      </c>
      <c r="AA26" s="595"/>
      <c r="AB26" s="595"/>
      <c r="AC26" s="595"/>
      <c r="AD26" s="595"/>
      <c r="AE26" s="595"/>
      <c r="AF26" s="595"/>
      <c r="AG26" s="596"/>
      <c r="AH26" s="494" t="s">
        <v>121</v>
      </c>
      <c r="AI26" s="495"/>
      <c r="AJ26" s="495"/>
      <c r="AK26" s="495"/>
      <c r="AL26" s="537"/>
      <c r="AM26" s="494" t="s">
        <v>121</v>
      </c>
      <c r="AN26" s="495"/>
      <c r="AO26" s="495"/>
      <c r="AP26" s="495"/>
      <c r="AQ26" s="495"/>
      <c r="AR26" s="537"/>
      <c r="AS26" s="494" t="s">
        <v>121</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121</v>
      </c>
      <c r="BO26" s="444"/>
      <c r="BP26" s="444"/>
      <c r="BQ26" s="444"/>
      <c r="BR26" s="444"/>
      <c r="BS26" s="444"/>
      <c r="BT26" s="444"/>
      <c r="BU26" s="445"/>
      <c r="BV26" s="443" t="s">
        <v>121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2670</v>
      </c>
      <c r="R27" s="495"/>
      <c r="S27" s="495"/>
      <c r="T27" s="495"/>
      <c r="U27" s="495"/>
      <c r="V27" s="537"/>
      <c r="W27" s="589"/>
      <c r="X27" s="590"/>
      <c r="Y27" s="591"/>
      <c r="Z27" s="493" t="s">
        <v>171</v>
      </c>
      <c r="AA27" s="473"/>
      <c r="AB27" s="473"/>
      <c r="AC27" s="473"/>
      <c r="AD27" s="473"/>
      <c r="AE27" s="473"/>
      <c r="AF27" s="473"/>
      <c r="AG27" s="474"/>
      <c r="AH27" s="494" t="s">
        <v>121</v>
      </c>
      <c r="AI27" s="495"/>
      <c r="AJ27" s="495"/>
      <c r="AK27" s="495"/>
      <c r="AL27" s="537"/>
      <c r="AM27" s="494" t="s">
        <v>121</v>
      </c>
      <c r="AN27" s="495"/>
      <c r="AO27" s="495"/>
      <c r="AP27" s="495"/>
      <c r="AQ27" s="495"/>
      <c r="AR27" s="537"/>
      <c r="AS27" s="494" t="s">
        <v>121</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121</v>
      </c>
      <c r="BO27" s="563"/>
      <c r="BP27" s="563"/>
      <c r="BQ27" s="563"/>
      <c r="BR27" s="563"/>
      <c r="BS27" s="563"/>
      <c r="BT27" s="563"/>
      <c r="BU27" s="564"/>
      <c r="BV27" s="562" t="s">
        <v>121</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2110</v>
      </c>
      <c r="R28" s="495"/>
      <c r="S28" s="495"/>
      <c r="T28" s="495"/>
      <c r="U28" s="495"/>
      <c r="V28" s="537"/>
      <c r="W28" s="589"/>
      <c r="X28" s="590"/>
      <c r="Y28" s="591"/>
      <c r="Z28" s="493" t="s">
        <v>174</v>
      </c>
      <c r="AA28" s="473"/>
      <c r="AB28" s="473"/>
      <c r="AC28" s="473"/>
      <c r="AD28" s="473"/>
      <c r="AE28" s="473"/>
      <c r="AF28" s="473"/>
      <c r="AG28" s="474"/>
      <c r="AH28" s="494" t="s">
        <v>121</v>
      </c>
      <c r="AI28" s="495"/>
      <c r="AJ28" s="495"/>
      <c r="AK28" s="495"/>
      <c r="AL28" s="537"/>
      <c r="AM28" s="494" t="s">
        <v>121</v>
      </c>
      <c r="AN28" s="495"/>
      <c r="AO28" s="495"/>
      <c r="AP28" s="495"/>
      <c r="AQ28" s="495"/>
      <c r="AR28" s="537"/>
      <c r="AS28" s="494" t="s">
        <v>121</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868320</v>
      </c>
      <c r="BO28" s="407"/>
      <c r="BP28" s="407"/>
      <c r="BQ28" s="407"/>
      <c r="BR28" s="407"/>
      <c r="BS28" s="407"/>
      <c r="BT28" s="407"/>
      <c r="BU28" s="408"/>
      <c r="BV28" s="406">
        <v>1022899</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6</v>
      </c>
      <c r="M29" s="495"/>
      <c r="N29" s="495"/>
      <c r="O29" s="495"/>
      <c r="P29" s="537"/>
      <c r="Q29" s="494">
        <v>1690</v>
      </c>
      <c r="R29" s="495"/>
      <c r="S29" s="495"/>
      <c r="T29" s="495"/>
      <c r="U29" s="495"/>
      <c r="V29" s="537"/>
      <c r="W29" s="592"/>
      <c r="X29" s="593"/>
      <c r="Y29" s="594"/>
      <c r="Z29" s="493" t="s">
        <v>177</v>
      </c>
      <c r="AA29" s="473"/>
      <c r="AB29" s="473"/>
      <c r="AC29" s="473"/>
      <c r="AD29" s="473"/>
      <c r="AE29" s="473"/>
      <c r="AF29" s="473"/>
      <c r="AG29" s="474"/>
      <c r="AH29" s="494">
        <v>74</v>
      </c>
      <c r="AI29" s="495"/>
      <c r="AJ29" s="495"/>
      <c r="AK29" s="495"/>
      <c r="AL29" s="537"/>
      <c r="AM29" s="494">
        <v>206238</v>
      </c>
      <c r="AN29" s="495"/>
      <c r="AO29" s="495"/>
      <c r="AP29" s="495"/>
      <c r="AQ29" s="495"/>
      <c r="AR29" s="537"/>
      <c r="AS29" s="494">
        <v>2787</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100770</v>
      </c>
      <c r="BO29" s="444"/>
      <c r="BP29" s="444"/>
      <c r="BQ29" s="444"/>
      <c r="BR29" s="444"/>
      <c r="BS29" s="444"/>
      <c r="BT29" s="444"/>
      <c r="BU29" s="445"/>
      <c r="BV29" s="443">
        <v>89898</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95.1</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1988615</v>
      </c>
      <c r="BO30" s="563"/>
      <c r="BP30" s="563"/>
      <c r="BQ30" s="563"/>
      <c r="BR30" s="563"/>
      <c r="BS30" s="563"/>
      <c r="BT30" s="563"/>
      <c r="BU30" s="564"/>
      <c r="BV30" s="562">
        <v>2181812</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簡易水道事業会計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とかち広域消防事務組合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公共下水道事業会計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十勝圏複合事務組合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十勝中部広域水道企業団</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t="str">
        <f t="shared" si="2"/>
        <v/>
      </c>
      <c r="BX37" s="633"/>
      <c r="BY37" s="634" t="str">
        <f>IF('各会計、関係団体の財政状況及び健全化判断比率'!B71="","",'各会計、関係団体の財政状況及び健全化判断比率'!B71)</f>
        <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K+46O7milaasziwiDNhRZ+Bf517ICAW1pxFp4nGGCIXdcWGpGy7ByzaSGN4i20gFBrsxe1dB/aIfy6P5YYnKpQ==" saltValue="GfsqcyTyU/lzkHGmNv38u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87" t="s">
        <v>533</v>
      </c>
      <c r="D34" s="1187"/>
      <c r="E34" s="1188"/>
      <c r="F34" s="32" t="s">
        <v>485</v>
      </c>
      <c r="G34" s="33" t="s">
        <v>485</v>
      </c>
      <c r="H34" s="33" t="s">
        <v>485</v>
      </c>
      <c r="I34" s="33">
        <v>14.62</v>
      </c>
      <c r="J34" s="34">
        <v>15.15</v>
      </c>
      <c r="K34" s="22"/>
      <c r="L34" s="22"/>
      <c r="M34" s="22"/>
      <c r="N34" s="22"/>
      <c r="O34" s="22"/>
      <c r="P34" s="22"/>
    </row>
    <row r="35" spans="1:16" ht="39" customHeight="1" x14ac:dyDescent="0.15">
      <c r="A35" s="22"/>
      <c r="B35" s="35"/>
      <c r="C35" s="1181" t="s">
        <v>534</v>
      </c>
      <c r="D35" s="1182"/>
      <c r="E35" s="1183"/>
      <c r="F35" s="36">
        <v>5.24</v>
      </c>
      <c r="G35" s="37">
        <v>5.46</v>
      </c>
      <c r="H35" s="37">
        <v>11.23</v>
      </c>
      <c r="I35" s="37">
        <v>5.36</v>
      </c>
      <c r="J35" s="38">
        <v>8.4700000000000006</v>
      </c>
      <c r="K35" s="22"/>
      <c r="L35" s="22"/>
      <c r="M35" s="22"/>
      <c r="N35" s="22"/>
      <c r="O35" s="22"/>
      <c r="P35" s="22"/>
    </row>
    <row r="36" spans="1:16" ht="39" customHeight="1" x14ac:dyDescent="0.15">
      <c r="A36" s="22"/>
      <c r="B36" s="35"/>
      <c r="C36" s="1181" t="s">
        <v>535</v>
      </c>
      <c r="D36" s="1182"/>
      <c r="E36" s="1183"/>
      <c r="F36" s="36" t="s">
        <v>485</v>
      </c>
      <c r="G36" s="37" t="s">
        <v>485</v>
      </c>
      <c r="H36" s="37" t="s">
        <v>485</v>
      </c>
      <c r="I36" s="37">
        <v>0.9</v>
      </c>
      <c r="J36" s="38">
        <v>1.06</v>
      </c>
      <c r="K36" s="22"/>
      <c r="L36" s="22"/>
      <c r="M36" s="22"/>
      <c r="N36" s="22"/>
      <c r="O36" s="22"/>
      <c r="P36" s="22"/>
    </row>
    <row r="37" spans="1:16" ht="39" customHeight="1" x14ac:dyDescent="0.15">
      <c r="A37" s="22"/>
      <c r="B37" s="35"/>
      <c r="C37" s="1181" t="s">
        <v>536</v>
      </c>
      <c r="D37" s="1182"/>
      <c r="E37" s="1183"/>
      <c r="F37" s="36">
        <v>0.25</v>
      </c>
      <c r="G37" s="37">
        <v>0.71</v>
      </c>
      <c r="H37" s="37">
        <v>0.68</v>
      </c>
      <c r="I37" s="37">
        <v>0.88</v>
      </c>
      <c r="J37" s="38">
        <v>0.65</v>
      </c>
      <c r="K37" s="22"/>
      <c r="L37" s="22"/>
      <c r="M37" s="22"/>
      <c r="N37" s="22"/>
      <c r="O37" s="22"/>
      <c r="P37" s="22"/>
    </row>
    <row r="38" spans="1:16" ht="39" customHeight="1" x14ac:dyDescent="0.15">
      <c r="A38" s="22"/>
      <c r="B38" s="35"/>
      <c r="C38" s="1181" t="s">
        <v>537</v>
      </c>
      <c r="D38" s="1182"/>
      <c r="E38" s="1183"/>
      <c r="F38" s="36">
        <v>0.03</v>
      </c>
      <c r="G38" s="37">
        <v>0.02</v>
      </c>
      <c r="H38" s="37">
        <v>0.02</v>
      </c>
      <c r="I38" s="37">
        <v>0</v>
      </c>
      <c r="J38" s="38">
        <v>0.06</v>
      </c>
      <c r="K38" s="22"/>
      <c r="L38" s="22"/>
      <c r="M38" s="22"/>
      <c r="N38" s="22"/>
      <c r="O38" s="22"/>
      <c r="P38" s="22"/>
    </row>
    <row r="39" spans="1:16" ht="39" customHeight="1" x14ac:dyDescent="0.15">
      <c r="A39" s="22"/>
      <c r="B39" s="35"/>
      <c r="C39" s="1181" t="s">
        <v>538</v>
      </c>
      <c r="D39" s="1182"/>
      <c r="E39" s="1183"/>
      <c r="F39" s="36">
        <v>0.67</v>
      </c>
      <c r="G39" s="37">
        <v>0.45</v>
      </c>
      <c r="H39" s="37">
        <v>0.08</v>
      </c>
      <c r="I39" s="37">
        <v>0.14000000000000001</v>
      </c>
      <c r="J39" s="38">
        <v>0.04</v>
      </c>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539</v>
      </c>
      <c r="D42" s="1182"/>
      <c r="E42" s="1183"/>
      <c r="F42" s="36" t="s">
        <v>485</v>
      </c>
      <c r="G42" s="37" t="s">
        <v>485</v>
      </c>
      <c r="H42" s="37" t="s">
        <v>485</v>
      </c>
      <c r="I42" s="37" t="s">
        <v>485</v>
      </c>
      <c r="J42" s="38" t="s">
        <v>485</v>
      </c>
      <c r="K42" s="22"/>
      <c r="L42" s="22"/>
      <c r="M42" s="22"/>
      <c r="N42" s="22"/>
      <c r="O42" s="22"/>
      <c r="P42" s="22"/>
    </row>
    <row r="43" spans="1:16" ht="39" customHeight="1" thickBot="1" x14ac:dyDescent="0.2">
      <c r="A43" s="22"/>
      <c r="B43" s="40"/>
      <c r="C43" s="1184" t="s">
        <v>540</v>
      </c>
      <c r="D43" s="1185"/>
      <c r="E43" s="1186"/>
      <c r="F43" s="41">
        <v>0.22</v>
      </c>
      <c r="G43" s="42">
        <v>0.28999999999999998</v>
      </c>
      <c r="H43" s="42">
        <v>15.13</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Vz9nuBJ1UOa9s3DU0OD5Ju5wDSorJNsrik9YoLmuKFlNNDSNuUdqx1gMZrX/n9XLJ955OI9zUyESH8pGPSEFA==" saltValue="F4u9S1P9iGtfQ+hU+F/t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400</v>
      </c>
      <c r="L45" s="60">
        <v>414</v>
      </c>
      <c r="M45" s="60">
        <v>455</v>
      </c>
      <c r="N45" s="60">
        <v>455</v>
      </c>
      <c r="O45" s="61">
        <v>446</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485</v>
      </c>
      <c r="L46" s="64" t="s">
        <v>485</v>
      </c>
      <c r="M46" s="64" t="s">
        <v>485</v>
      </c>
      <c r="N46" s="64" t="s">
        <v>485</v>
      </c>
      <c r="O46" s="65" t="s">
        <v>485</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485</v>
      </c>
      <c r="L47" s="64" t="s">
        <v>485</v>
      </c>
      <c r="M47" s="64" t="s">
        <v>485</v>
      </c>
      <c r="N47" s="64" t="s">
        <v>485</v>
      </c>
      <c r="O47" s="65" t="s">
        <v>485</v>
      </c>
      <c r="P47" s="48"/>
      <c r="Q47" s="48"/>
      <c r="R47" s="48"/>
      <c r="S47" s="48"/>
      <c r="T47" s="48"/>
      <c r="U47" s="48"/>
    </row>
    <row r="48" spans="1:21" ht="30.75" customHeight="1" x14ac:dyDescent="0.15">
      <c r="A48" s="48"/>
      <c r="B48" s="1191"/>
      <c r="C48" s="1192"/>
      <c r="D48" s="62"/>
      <c r="E48" s="1197" t="s">
        <v>13</v>
      </c>
      <c r="F48" s="1197"/>
      <c r="G48" s="1197"/>
      <c r="H48" s="1197"/>
      <c r="I48" s="1197"/>
      <c r="J48" s="1198"/>
      <c r="K48" s="63">
        <v>102</v>
      </c>
      <c r="L48" s="64">
        <v>101</v>
      </c>
      <c r="M48" s="64">
        <v>113</v>
      </c>
      <c r="N48" s="64">
        <v>75</v>
      </c>
      <c r="O48" s="65">
        <v>64</v>
      </c>
      <c r="P48" s="48"/>
      <c r="Q48" s="48"/>
      <c r="R48" s="48"/>
      <c r="S48" s="48"/>
      <c r="T48" s="48"/>
      <c r="U48" s="48"/>
    </row>
    <row r="49" spans="1:21" ht="30.75" customHeight="1" x14ac:dyDescent="0.15">
      <c r="A49" s="48"/>
      <c r="B49" s="1191"/>
      <c r="C49" s="1192"/>
      <c r="D49" s="62"/>
      <c r="E49" s="1197" t="s">
        <v>14</v>
      </c>
      <c r="F49" s="1197"/>
      <c r="G49" s="1197"/>
      <c r="H49" s="1197"/>
      <c r="I49" s="1197"/>
      <c r="J49" s="1198"/>
      <c r="K49" s="63">
        <v>2</v>
      </c>
      <c r="L49" s="64">
        <v>3</v>
      </c>
      <c r="M49" s="64">
        <v>3</v>
      </c>
      <c r="N49" s="64">
        <v>3</v>
      </c>
      <c r="O49" s="65">
        <v>3</v>
      </c>
      <c r="P49" s="48"/>
      <c r="Q49" s="48"/>
      <c r="R49" s="48"/>
      <c r="S49" s="48"/>
      <c r="T49" s="48"/>
      <c r="U49" s="48"/>
    </row>
    <row r="50" spans="1:21" ht="30.75" customHeight="1" x14ac:dyDescent="0.15">
      <c r="A50" s="48"/>
      <c r="B50" s="1191"/>
      <c r="C50" s="1192"/>
      <c r="D50" s="62"/>
      <c r="E50" s="1197" t="s">
        <v>15</v>
      </c>
      <c r="F50" s="1197"/>
      <c r="G50" s="1197"/>
      <c r="H50" s="1197"/>
      <c r="I50" s="1197"/>
      <c r="J50" s="1198"/>
      <c r="K50" s="63">
        <v>1</v>
      </c>
      <c r="L50" s="64">
        <v>1</v>
      </c>
      <c r="M50" s="64">
        <v>2</v>
      </c>
      <c r="N50" s="64">
        <v>1</v>
      </c>
      <c r="O50" s="65">
        <v>1</v>
      </c>
      <c r="P50" s="48"/>
      <c r="Q50" s="48"/>
      <c r="R50" s="48"/>
      <c r="S50" s="48"/>
      <c r="T50" s="48"/>
      <c r="U50" s="48"/>
    </row>
    <row r="51" spans="1:21" ht="30.75" customHeight="1" x14ac:dyDescent="0.15">
      <c r="A51" s="48"/>
      <c r="B51" s="1193"/>
      <c r="C51" s="1194"/>
      <c r="D51" s="66"/>
      <c r="E51" s="1197" t="s">
        <v>16</v>
      </c>
      <c r="F51" s="1197"/>
      <c r="G51" s="1197"/>
      <c r="H51" s="1197"/>
      <c r="I51" s="1197"/>
      <c r="J51" s="1198"/>
      <c r="K51" s="63">
        <v>0</v>
      </c>
      <c r="L51" s="64">
        <v>0</v>
      </c>
      <c r="M51" s="64">
        <v>0</v>
      </c>
      <c r="N51" s="64" t="s">
        <v>485</v>
      </c>
      <c r="O51" s="65" t="s">
        <v>485</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379</v>
      </c>
      <c r="L52" s="64">
        <v>389</v>
      </c>
      <c r="M52" s="64">
        <v>395</v>
      </c>
      <c r="N52" s="64">
        <v>386</v>
      </c>
      <c r="O52" s="65">
        <v>377</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126</v>
      </c>
      <c r="L53" s="69">
        <v>130</v>
      </c>
      <c r="M53" s="69">
        <v>178</v>
      </c>
      <c r="N53" s="69">
        <v>148</v>
      </c>
      <c r="O53" s="70">
        <v>137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Zp9fWF3blmn2+YgjymoRz0hiMaoNTyr9jwL4vUj/3drQSq88uUu5i7m9Y42HdUrsNmYGInjj6hAKLg0LlIhIQ==" saltValue="cLpPNpdykE/2C3MA9a1CP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220" t="s">
        <v>30</v>
      </c>
      <c r="C41" s="1221"/>
      <c r="D41" s="105"/>
      <c r="E41" s="1226" t="s">
        <v>31</v>
      </c>
      <c r="F41" s="1226"/>
      <c r="G41" s="1226"/>
      <c r="H41" s="1227"/>
      <c r="I41" s="355">
        <v>4077</v>
      </c>
      <c r="J41" s="356">
        <v>4665</v>
      </c>
      <c r="K41" s="356">
        <v>4677</v>
      </c>
      <c r="L41" s="356">
        <v>4384</v>
      </c>
      <c r="M41" s="357">
        <v>4303</v>
      </c>
    </row>
    <row r="42" spans="2:13" ht="27.75" customHeight="1" x14ac:dyDescent="0.15">
      <c r="B42" s="1222"/>
      <c r="C42" s="1223"/>
      <c r="D42" s="106"/>
      <c r="E42" s="1228" t="s">
        <v>32</v>
      </c>
      <c r="F42" s="1228"/>
      <c r="G42" s="1228"/>
      <c r="H42" s="1229"/>
      <c r="I42" s="358" t="s">
        <v>485</v>
      </c>
      <c r="J42" s="359" t="s">
        <v>485</v>
      </c>
      <c r="K42" s="359" t="s">
        <v>485</v>
      </c>
      <c r="L42" s="359" t="s">
        <v>485</v>
      </c>
      <c r="M42" s="360" t="s">
        <v>485</v>
      </c>
    </row>
    <row r="43" spans="2:13" ht="27.75" customHeight="1" x14ac:dyDescent="0.15">
      <c r="B43" s="1222"/>
      <c r="C43" s="1223"/>
      <c r="D43" s="106"/>
      <c r="E43" s="1228" t="s">
        <v>33</v>
      </c>
      <c r="F43" s="1228"/>
      <c r="G43" s="1228"/>
      <c r="H43" s="1229"/>
      <c r="I43" s="358">
        <v>625</v>
      </c>
      <c r="J43" s="359">
        <v>608</v>
      </c>
      <c r="K43" s="359">
        <v>622</v>
      </c>
      <c r="L43" s="359">
        <v>435</v>
      </c>
      <c r="M43" s="360">
        <v>420</v>
      </c>
    </row>
    <row r="44" spans="2:13" ht="27.75" customHeight="1" x14ac:dyDescent="0.15">
      <c r="B44" s="1222"/>
      <c r="C44" s="1223"/>
      <c r="D44" s="106"/>
      <c r="E44" s="1228" t="s">
        <v>34</v>
      </c>
      <c r="F44" s="1228"/>
      <c r="G44" s="1228"/>
      <c r="H44" s="1229"/>
      <c r="I44" s="358">
        <v>23</v>
      </c>
      <c r="J44" s="359">
        <v>19</v>
      </c>
      <c r="K44" s="359">
        <v>17</v>
      </c>
      <c r="L44" s="359">
        <v>14</v>
      </c>
      <c r="M44" s="360">
        <v>11</v>
      </c>
    </row>
    <row r="45" spans="2:13" ht="27.75" customHeight="1" x14ac:dyDescent="0.15">
      <c r="B45" s="1222"/>
      <c r="C45" s="1223"/>
      <c r="D45" s="106"/>
      <c r="E45" s="1228" t="s">
        <v>35</v>
      </c>
      <c r="F45" s="1228"/>
      <c r="G45" s="1228"/>
      <c r="H45" s="1229"/>
      <c r="I45" s="358">
        <v>480</v>
      </c>
      <c r="J45" s="359">
        <v>459</v>
      </c>
      <c r="K45" s="359">
        <v>448</v>
      </c>
      <c r="L45" s="359">
        <v>424</v>
      </c>
      <c r="M45" s="360">
        <v>413</v>
      </c>
    </row>
    <row r="46" spans="2:13" ht="27.75" customHeight="1" x14ac:dyDescent="0.15">
      <c r="B46" s="1222"/>
      <c r="C46" s="1223"/>
      <c r="D46" s="107"/>
      <c r="E46" s="1228" t="s">
        <v>36</v>
      </c>
      <c r="F46" s="1228"/>
      <c r="G46" s="1228"/>
      <c r="H46" s="1229"/>
      <c r="I46" s="358" t="s">
        <v>485</v>
      </c>
      <c r="J46" s="359" t="s">
        <v>485</v>
      </c>
      <c r="K46" s="359" t="s">
        <v>485</v>
      </c>
      <c r="L46" s="359" t="s">
        <v>485</v>
      </c>
      <c r="M46" s="360" t="s">
        <v>485</v>
      </c>
    </row>
    <row r="47" spans="2:13" ht="27.75" customHeight="1" x14ac:dyDescent="0.15">
      <c r="B47" s="1222"/>
      <c r="C47" s="1223"/>
      <c r="D47" s="108"/>
      <c r="E47" s="1230" t="s">
        <v>37</v>
      </c>
      <c r="F47" s="1231"/>
      <c r="G47" s="1231"/>
      <c r="H47" s="1232"/>
      <c r="I47" s="358" t="s">
        <v>485</v>
      </c>
      <c r="J47" s="359" t="s">
        <v>485</v>
      </c>
      <c r="K47" s="359" t="s">
        <v>485</v>
      </c>
      <c r="L47" s="359" t="s">
        <v>485</v>
      </c>
      <c r="M47" s="360" t="s">
        <v>485</v>
      </c>
    </row>
    <row r="48" spans="2:13" ht="27.75" customHeight="1" x14ac:dyDescent="0.15">
      <c r="B48" s="1222"/>
      <c r="C48" s="1223"/>
      <c r="D48" s="106"/>
      <c r="E48" s="1228" t="s">
        <v>38</v>
      </c>
      <c r="F48" s="1228"/>
      <c r="G48" s="1228"/>
      <c r="H48" s="1229"/>
      <c r="I48" s="358" t="s">
        <v>485</v>
      </c>
      <c r="J48" s="359" t="s">
        <v>485</v>
      </c>
      <c r="K48" s="359" t="s">
        <v>485</v>
      </c>
      <c r="L48" s="359" t="s">
        <v>485</v>
      </c>
      <c r="M48" s="360" t="s">
        <v>485</v>
      </c>
    </row>
    <row r="49" spans="2:13" ht="27.75" customHeight="1" x14ac:dyDescent="0.15">
      <c r="B49" s="1224"/>
      <c r="C49" s="1225"/>
      <c r="D49" s="106"/>
      <c r="E49" s="1228" t="s">
        <v>39</v>
      </c>
      <c r="F49" s="1228"/>
      <c r="G49" s="1228"/>
      <c r="H49" s="1229"/>
      <c r="I49" s="358" t="s">
        <v>485</v>
      </c>
      <c r="J49" s="359" t="s">
        <v>485</v>
      </c>
      <c r="K49" s="359" t="s">
        <v>485</v>
      </c>
      <c r="L49" s="359" t="s">
        <v>485</v>
      </c>
      <c r="M49" s="360" t="s">
        <v>485</v>
      </c>
    </row>
    <row r="50" spans="2:13" ht="27.75" customHeight="1" x14ac:dyDescent="0.15">
      <c r="B50" s="1233" t="s">
        <v>40</v>
      </c>
      <c r="C50" s="1234"/>
      <c r="D50" s="109"/>
      <c r="E50" s="1228" t="s">
        <v>41</v>
      </c>
      <c r="F50" s="1228"/>
      <c r="G50" s="1228"/>
      <c r="H50" s="1229"/>
      <c r="I50" s="358">
        <v>3286</v>
      </c>
      <c r="J50" s="359">
        <v>3084</v>
      </c>
      <c r="K50" s="359">
        <v>3151</v>
      </c>
      <c r="L50" s="359">
        <v>3293</v>
      </c>
      <c r="M50" s="360">
        <v>2957</v>
      </c>
    </row>
    <row r="51" spans="2:13" ht="27.75" customHeight="1" x14ac:dyDescent="0.15">
      <c r="B51" s="1222"/>
      <c r="C51" s="1223"/>
      <c r="D51" s="106"/>
      <c r="E51" s="1228" t="s">
        <v>42</v>
      </c>
      <c r="F51" s="1228"/>
      <c r="G51" s="1228"/>
      <c r="H51" s="1229"/>
      <c r="I51" s="358">
        <v>1026</v>
      </c>
      <c r="J51" s="359">
        <v>985</v>
      </c>
      <c r="K51" s="359">
        <v>943</v>
      </c>
      <c r="L51" s="359">
        <v>866</v>
      </c>
      <c r="M51" s="360">
        <v>767</v>
      </c>
    </row>
    <row r="52" spans="2:13" ht="27.75" customHeight="1" x14ac:dyDescent="0.15">
      <c r="B52" s="1224"/>
      <c r="C52" s="1225"/>
      <c r="D52" s="106"/>
      <c r="E52" s="1228" t="s">
        <v>43</v>
      </c>
      <c r="F52" s="1228"/>
      <c r="G52" s="1228"/>
      <c r="H52" s="1229"/>
      <c r="I52" s="358">
        <v>3036</v>
      </c>
      <c r="J52" s="359">
        <v>3119</v>
      </c>
      <c r="K52" s="359">
        <v>3111</v>
      </c>
      <c r="L52" s="359">
        <v>3051</v>
      </c>
      <c r="M52" s="360">
        <v>2940</v>
      </c>
    </row>
    <row r="53" spans="2:13" ht="27.75" customHeight="1" thickBot="1" x14ac:dyDescent="0.2">
      <c r="B53" s="1235" t="s">
        <v>19</v>
      </c>
      <c r="C53" s="1236"/>
      <c r="D53" s="110"/>
      <c r="E53" s="1237" t="s">
        <v>44</v>
      </c>
      <c r="F53" s="1237"/>
      <c r="G53" s="1237"/>
      <c r="H53" s="1238"/>
      <c r="I53" s="361">
        <v>-2144</v>
      </c>
      <c r="J53" s="362">
        <v>-1437</v>
      </c>
      <c r="K53" s="362">
        <v>-1441</v>
      </c>
      <c r="L53" s="362">
        <v>-1953</v>
      </c>
      <c r="M53" s="363">
        <v>-1517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TwinWFKOQudpptC3KEpz6BkrT0R7Ag5OAsj+BagGVNL7A+zw67bOWP8cdfXfI+juM//y4mpLc8TH53KO+cc8Pw==" saltValue="N9PetbIiShrrhToGYbPG4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sqref="A1:XFD104857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47" t="s">
        <v>46</v>
      </c>
      <c r="D55" s="1247"/>
      <c r="E55" s="1248"/>
      <c r="F55" s="122">
        <v>947</v>
      </c>
      <c r="G55" s="122">
        <v>1023</v>
      </c>
      <c r="H55" s="123">
        <v>868</v>
      </c>
    </row>
    <row r="56" spans="2:8" ht="52.5" customHeight="1" x14ac:dyDescent="0.15">
      <c r="B56" s="124"/>
      <c r="C56" s="1249" t="s">
        <v>47</v>
      </c>
      <c r="D56" s="1249"/>
      <c r="E56" s="1250"/>
      <c r="F56" s="125">
        <v>247</v>
      </c>
      <c r="G56" s="125">
        <v>90</v>
      </c>
      <c r="H56" s="126">
        <v>101</v>
      </c>
    </row>
    <row r="57" spans="2:8" ht="53.25" customHeight="1" x14ac:dyDescent="0.15">
      <c r="B57" s="124"/>
      <c r="C57" s="1251" t="s">
        <v>48</v>
      </c>
      <c r="D57" s="1251"/>
      <c r="E57" s="1252"/>
      <c r="F57" s="127">
        <v>1960</v>
      </c>
      <c r="G57" s="127">
        <v>2182</v>
      </c>
      <c r="H57" s="128">
        <v>1989</v>
      </c>
    </row>
    <row r="58" spans="2:8" ht="45.75" customHeight="1" x14ac:dyDescent="0.15">
      <c r="B58" s="129"/>
      <c r="C58" s="1239" t="s">
        <v>550</v>
      </c>
      <c r="D58" s="1240"/>
      <c r="E58" s="1241"/>
      <c r="F58" s="130">
        <v>365</v>
      </c>
      <c r="G58" s="130">
        <v>495</v>
      </c>
      <c r="H58" s="131">
        <v>564</v>
      </c>
    </row>
    <row r="59" spans="2:8" ht="45.75" customHeight="1" x14ac:dyDescent="0.15">
      <c r="B59" s="129"/>
      <c r="C59" s="1239" t="s">
        <v>551</v>
      </c>
      <c r="D59" s="1240"/>
      <c r="E59" s="1241"/>
      <c r="F59" s="130">
        <v>495</v>
      </c>
      <c r="G59" s="130">
        <v>463</v>
      </c>
      <c r="H59" s="131">
        <v>314</v>
      </c>
    </row>
    <row r="60" spans="2:8" ht="45.75" customHeight="1" x14ac:dyDescent="0.15">
      <c r="B60" s="129"/>
      <c r="C60" s="1239" t="s">
        <v>552</v>
      </c>
      <c r="D60" s="1240"/>
      <c r="E60" s="1241"/>
      <c r="F60" s="130">
        <v>234</v>
      </c>
      <c r="G60" s="130">
        <v>232</v>
      </c>
      <c r="H60" s="131">
        <v>257</v>
      </c>
    </row>
    <row r="61" spans="2:8" ht="45.75" customHeight="1" x14ac:dyDescent="0.15">
      <c r="B61" s="129"/>
      <c r="C61" s="1239" t="s">
        <v>553</v>
      </c>
      <c r="D61" s="1240"/>
      <c r="E61" s="1241"/>
      <c r="F61" s="130">
        <v>228</v>
      </c>
      <c r="G61" s="130">
        <v>234</v>
      </c>
      <c r="H61" s="131">
        <v>238</v>
      </c>
    </row>
    <row r="62" spans="2:8" ht="45.75" customHeight="1" thickBot="1" x14ac:dyDescent="0.2">
      <c r="B62" s="132"/>
      <c r="C62" s="1242" t="s">
        <v>554</v>
      </c>
      <c r="D62" s="1243"/>
      <c r="E62" s="1244"/>
      <c r="F62" s="133">
        <v>217</v>
      </c>
      <c r="G62" s="133">
        <v>294</v>
      </c>
      <c r="H62" s="134">
        <v>183</v>
      </c>
    </row>
    <row r="63" spans="2:8" ht="52.5" customHeight="1" thickBot="1" x14ac:dyDescent="0.2">
      <c r="B63" s="135"/>
      <c r="C63" s="1245" t="s">
        <v>49</v>
      </c>
      <c r="D63" s="1245"/>
      <c r="E63" s="1246"/>
      <c r="F63" s="136">
        <v>3154</v>
      </c>
      <c r="G63" s="136">
        <v>3295</v>
      </c>
      <c r="H63" s="137">
        <v>2958</v>
      </c>
    </row>
    <row r="64" spans="2:8" x14ac:dyDescent="0.15"/>
  </sheetData>
  <sheetProtection algorithmName="SHA-512" hashValue="yBs8o/+BWaO1esxcKP09jDp0ZpHwJeZ8FZ2WoWTIh9SDNFWcjpHnjYs6M5vtausbzlLJY40EzUIvDvm3J84VMA==" saltValue="waw2AdQSUXUljn2UnWtU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BU16" sqref="BU16"/>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555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556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557</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558</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524</v>
      </c>
      <c r="BQ50" s="1258"/>
      <c r="BR50" s="1258"/>
      <c r="BS50" s="1258"/>
      <c r="BT50" s="1258"/>
      <c r="BU50" s="1258"/>
      <c r="BV50" s="1258"/>
      <c r="BW50" s="1258"/>
      <c r="BX50" s="1258" t="s">
        <v>525</v>
      </c>
      <c r="BY50" s="1258"/>
      <c r="BZ50" s="1258"/>
      <c r="CA50" s="1258"/>
      <c r="CB50" s="1258"/>
      <c r="CC50" s="1258"/>
      <c r="CD50" s="1258"/>
      <c r="CE50" s="1258"/>
      <c r="CF50" s="1258" t="s">
        <v>526</v>
      </c>
      <c r="CG50" s="1258"/>
      <c r="CH50" s="1258"/>
      <c r="CI50" s="1258"/>
      <c r="CJ50" s="1258"/>
      <c r="CK50" s="1258"/>
      <c r="CL50" s="1258"/>
      <c r="CM50" s="1258"/>
      <c r="CN50" s="1258" t="s">
        <v>527</v>
      </c>
      <c r="CO50" s="1258"/>
      <c r="CP50" s="1258"/>
      <c r="CQ50" s="1258"/>
      <c r="CR50" s="1258"/>
      <c r="CS50" s="1258"/>
      <c r="CT50" s="1258"/>
      <c r="CU50" s="1258"/>
      <c r="CV50" s="1258" t="s">
        <v>528</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559</v>
      </c>
      <c r="AO51" s="1256"/>
      <c r="AP51" s="1256"/>
      <c r="AQ51" s="1256"/>
      <c r="AR51" s="1256"/>
      <c r="AS51" s="1256"/>
      <c r="AT51" s="1256"/>
      <c r="AU51" s="1256"/>
      <c r="AV51" s="1256"/>
      <c r="AW51" s="1256"/>
      <c r="AX51" s="1256"/>
      <c r="AY51" s="1256"/>
      <c r="AZ51" s="1256"/>
      <c r="BA51" s="1256"/>
      <c r="BB51" s="1256" t="s">
        <v>560</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561</v>
      </c>
      <c r="BC53" s="1256"/>
      <c r="BD53" s="1256"/>
      <c r="BE53" s="1256"/>
      <c r="BF53" s="1256"/>
      <c r="BG53" s="1256"/>
      <c r="BH53" s="1256"/>
      <c r="BI53" s="1256"/>
      <c r="BJ53" s="1256"/>
      <c r="BK53" s="1256"/>
      <c r="BL53" s="1256"/>
      <c r="BM53" s="1256"/>
      <c r="BN53" s="1256"/>
      <c r="BO53" s="1256"/>
      <c r="BP53" s="1253">
        <v>63.6</v>
      </c>
      <c r="BQ53" s="1253"/>
      <c r="BR53" s="1253"/>
      <c r="BS53" s="1253"/>
      <c r="BT53" s="1253"/>
      <c r="BU53" s="1253"/>
      <c r="BV53" s="1253"/>
      <c r="BW53" s="1253"/>
      <c r="BX53" s="1253">
        <v>62.7</v>
      </c>
      <c r="BY53" s="1253"/>
      <c r="BZ53" s="1253"/>
      <c r="CA53" s="1253"/>
      <c r="CB53" s="1253"/>
      <c r="CC53" s="1253"/>
      <c r="CD53" s="1253"/>
      <c r="CE53" s="1253"/>
      <c r="CF53" s="1253">
        <v>63.8</v>
      </c>
      <c r="CG53" s="1253"/>
      <c r="CH53" s="1253"/>
      <c r="CI53" s="1253"/>
      <c r="CJ53" s="1253"/>
      <c r="CK53" s="1253"/>
      <c r="CL53" s="1253"/>
      <c r="CM53" s="1253"/>
      <c r="CN53" s="1253">
        <v>65.099999999999994</v>
      </c>
      <c r="CO53" s="1253"/>
      <c r="CP53" s="1253"/>
      <c r="CQ53" s="1253"/>
      <c r="CR53" s="1253"/>
      <c r="CS53" s="1253"/>
      <c r="CT53" s="1253"/>
      <c r="CU53" s="1253"/>
      <c r="CV53" s="1253">
        <v>66.099999999999994</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562</v>
      </c>
      <c r="AO55" s="1258"/>
      <c r="AP55" s="1258"/>
      <c r="AQ55" s="1258"/>
      <c r="AR55" s="1258"/>
      <c r="AS55" s="1258"/>
      <c r="AT55" s="1258"/>
      <c r="AU55" s="1258"/>
      <c r="AV55" s="1258"/>
      <c r="AW55" s="1258"/>
      <c r="AX55" s="1258"/>
      <c r="AY55" s="1258"/>
      <c r="AZ55" s="1258"/>
      <c r="BA55" s="1258"/>
      <c r="BB55" s="1256" t="s">
        <v>560</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561</v>
      </c>
      <c r="BC57" s="1256"/>
      <c r="BD57" s="1256"/>
      <c r="BE57" s="1256"/>
      <c r="BF57" s="1256"/>
      <c r="BG57" s="1256"/>
      <c r="BH57" s="1256"/>
      <c r="BI57" s="1256"/>
      <c r="BJ57" s="1256"/>
      <c r="BK57" s="1256"/>
      <c r="BL57" s="1256"/>
      <c r="BM57" s="1256"/>
      <c r="BN57" s="1256"/>
      <c r="BO57" s="1256"/>
      <c r="BP57" s="1253">
        <v>60.2</v>
      </c>
      <c r="BQ57" s="1253"/>
      <c r="BR57" s="1253"/>
      <c r="BS57" s="1253"/>
      <c r="BT57" s="1253"/>
      <c r="BU57" s="1253"/>
      <c r="BV57" s="1253"/>
      <c r="BW57" s="1253"/>
      <c r="BX57" s="1253">
        <v>61</v>
      </c>
      <c r="BY57" s="1253"/>
      <c r="BZ57" s="1253"/>
      <c r="CA57" s="1253"/>
      <c r="CB57" s="1253"/>
      <c r="CC57" s="1253"/>
      <c r="CD57" s="1253"/>
      <c r="CE57" s="1253"/>
      <c r="CF57" s="1253">
        <v>62.2</v>
      </c>
      <c r="CG57" s="1253"/>
      <c r="CH57" s="1253"/>
      <c r="CI57" s="1253"/>
      <c r="CJ57" s="1253"/>
      <c r="CK57" s="1253"/>
      <c r="CL57" s="1253"/>
      <c r="CM57" s="1253"/>
      <c r="CN57" s="1253">
        <v>63.6</v>
      </c>
      <c r="CO57" s="1253"/>
      <c r="CP57" s="1253"/>
      <c r="CQ57" s="1253"/>
      <c r="CR57" s="1253"/>
      <c r="CS57" s="1253"/>
      <c r="CT57" s="1253"/>
      <c r="CU57" s="1253"/>
      <c r="CV57" s="1253">
        <v>65.900000000000006</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563</v>
      </c>
    </row>
    <row r="64" spans="1:109" x14ac:dyDescent="0.15">
      <c r="B64" s="372"/>
      <c r="G64" s="379"/>
      <c r="I64" s="392"/>
      <c r="J64" s="392"/>
      <c r="K64" s="392"/>
      <c r="L64" s="392"/>
      <c r="M64" s="392"/>
      <c r="N64" s="393"/>
      <c r="AM64" s="379"/>
      <c r="AN64" s="379" t="s">
        <v>556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557</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558</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524</v>
      </c>
      <c r="BQ72" s="1258"/>
      <c r="BR72" s="1258"/>
      <c r="BS72" s="1258"/>
      <c r="BT72" s="1258"/>
      <c r="BU72" s="1258"/>
      <c r="BV72" s="1258"/>
      <c r="BW72" s="1258"/>
      <c r="BX72" s="1258" t="s">
        <v>525</v>
      </c>
      <c r="BY72" s="1258"/>
      <c r="BZ72" s="1258"/>
      <c r="CA72" s="1258"/>
      <c r="CB72" s="1258"/>
      <c r="CC72" s="1258"/>
      <c r="CD72" s="1258"/>
      <c r="CE72" s="1258"/>
      <c r="CF72" s="1258" t="s">
        <v>526</v>
      </c>
      <c r="CG72" s="1258"/>
      <c r="CH72" s="1258"/>
      <c r="CI72" s="1258"/>
      <c r="CJ72" s="1258"/>
      <c r="CK72" s="1258"/>
      <c r="CL72" s="1258"/>
      <c r="CM72" s="1258"/>
      <c r="CN72" s="1258" t="s">
        <v>527</v>
      </c>
      <c r="CO72" s="1258"/>
      <c r="CP72" s="1258"/>
      <c r="CQ72" s="1258"/>
      <c r="CR72" s="1258"/>
      <c r="CS72" s="1258"/>
      <c r="CT72" s="1258"/>
      <c r="CU72" s="1258"/>
      <c r="CV72" s="1258" t="s">
        <v>528</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559</v>
      </c>
      <c r="AO73" s="1256"/>
      <c r="AP73" s="1256"/>
      <c r="AQ73" s="1256"/>
      <c r="AR73" s="1256"/>
      <c r="AS73" s="1256"/>
      <c r="AT73" s="1256"/>
      <c r="AU73" s="1256"/>
      <c r="AV73" s="1256"/>
      <c r="AW73" s="1256"/>
      <c r="AX73" s="1256"/>
      <c r="AY73" s="1256"/>
      <c r="AZ73" s="1256"/>
      <c r="BA73" s="1256"/>
      <c r="BB73" s="1256" t="s">
        <v>560</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564</v>
      </c>
      <c r="BC75" s="1256"/>
      <c r="BD75" s="1256"/>
      <c r="BE75" s="1256"/>
      <c r="BF75" s="1256"/>
      <c r="BG75" s="1256"/>
      <c r="BH75" s="1256"/>
      <c r="BI75" s="1256"/>
      <c r="BJ75" s="1256"/>
      <c r="BK75" s="1256"/>
      <c r="BL75" s="1256"/>
      <c r="BM75" s="1256"/>
      <c r="BN75" s="1256"/>
      <c r="BO75" s="1256"/>
      <c r="BP75" s="1253">
        <v>5.7</v>
      </c>
      <c r="BQ75" s="1253"/>
      <c r="BR75" s="1253"/>
      <c r="BS75" s="1253"/>
      <c r="BT75" s="1253"/>
      <c r="BU75" s="1253"/>
      <c r="BV75" s="1253"/>
      <c r="BW75" s="1253"/>
      <c r="BX75" s="1253">
        <v>5.6</v>
      </c>
      <c r="BY75" s="1253"/>
      <c r="BZ75" s="1253"/>
      <c r="CA75" s="1253"/>
      <c r="CB75" s="1253"/>
      <c r="CC75" s="1253"/>
      <c r="CD75" s="1253"/>
      <c r="CE75" s="1253"/>
      <c r="CF75" s="1253">
        <v>6</v>
      </c>
      <c r="CG75" s="1253"/>
      <c r="CH75" s="1253"/>
      <c r="CI75" s="1253"/>
      <c r="CJ75" s="1253"/>
      <c r="CK75" s="1253"/>
      <c r="CL75" s="1253"/>
      <c r="CM75" s="1253"/>
      <c r="CN75" s="1253">
        <v>6.1</v>
      </c>
      <c r="CO75" s="1253"/>
      <c r="CP75" s="1253"/>
      <c r="CQ75" s="1253"/>
      <c r="CR75" s="1253"/>
      <c r="CS75" s="1253"/>
      <c r="CT75" s="1253"/>
      <c r="CU75" s="1253"/>
      <c r="CV75" s="1253">
        <v>6</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562</v>
      </c>
      <c r="AO77" s="1258"/>
      <c r="AP77" s="1258"/>
      <c r="AQ77" s="1258"/>
      <c r="AR77" s="1258"/>
      <c r="AS77" s="1258"/>
      <c r="AT77" s="1258"/>
      <c r="AU77" s="1258"/>
      <c r="AV77" s="1258"/>
      <c r="AW77" s="1258"/>
      <c r="AX77" s="1258"/>
      <c r="AY77" s="1258"/>
      <c r="AZ77" s="1258"/>
      <c r="BA77" s="1258"/>
      <c r="BB77" s="1256" t="s">
        <v>560</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564</v>
      </c>
      <c r="BC79" s="1256"/>
      <c r="BD79" s="1256"/>
      <c r="BE79" s="1256"/>
      <c r="BF79" s="1256"/>
      <c r="BG79" s="1256"/>
      <c r="BH79" s="1256"/>
      <c r="BI79" s="1256"/>
      <c r="BJ79" s="1256"/>
      <c r="BK79" s="1256"/>
      <c r="BL79" s="1256"/>
      <c r="BM79" s="1256"/>
      <c r="BN79" s="1256"/>
      <c r="BO79" s="1256"/>
      <c r="BP79" s="1253">
        <v>7.3</v>
      </c>
      <c r="BQ79" s="1253"/>
      <c r="BR79" s="1253"/>
      <c r="BS79" s="1253"/>
      <c r="BT79" s="1253"/>
      <c r="BU79" s="1253"/>
      <c r="BV79" s="1253"/>
      <c r="BW79" s="1253"/>
      <c r="BX79" s="1253">
        <v>7.4</v>
      </c>
      <c r="BY79" s="1253"/>
      <c r="BZ79" s="1253"/>
      <c r="CA79" s="1253"/>
      <c r="CB79" s="1253"/>
      <c r="CC79" s="1253"/>
      <c r="CD79" s="1253"/>
      <c r="CE79" s="1253"/>
      <c r="CF79" s="1253">
        <v>7.5</v>
      </c>
      <c r="CG79" s="1253"/>
      <c r="CH79" s="1253"/>
      <c r="CI79" s="1253"/>
      <c r="CJ79" s="1253"/>
      <c r="CK79" s="1253"/>
      <c r="CL79" s="1253"/>
      <c r="CM79" s="1253"/>
      <c r="CN79" s="1253">
        <v>7.5</v>
      </c>
      <c r="CO79" s="1253"/>
      <c r="CP79" s="1253"/>
      <c r="CQ79" s="1253"/>
      <c r="CR79" s="1253"/>
      <c r="CS79" s="1253"/>
      <c r="CT79" s="1253"/>
      <c r="CU79" s="1253"/>
      <c r="CV79" s="1253">
        <v>7.7</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gWGcyxpc8OliX0ROaf09Fu3kXXUjVwBuMHsgHEaJRHMeBgQ8HhdjWZG7OlxazBLHotmD/6AZMd3dXO9/UcWv9Q==" saltValue="/2FoC1kb2rfc56w0Tlq3y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Jy9/5bOzal1rGjwj/Tkm90lk9XcafU798KJcyL/b/lviDcgWI4bEAekrT/O9Flw4twa9qgb1wTYvabwJnXAUuA==" saltValue="J7XCsNcm1GB4G+RNr8iCP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qIpkX2cWEr4Jt8mnshoWGMAN0HtmYzsBVSzrGUAVwaWnpe/Vis30DOyvYehsTemn4E4dXXxO+oCA1MhFz5Td5g==" saltValue="T5Rk/VNk5BvaZplYdyX31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365239</v>
      </c>
      <c r="E3" s="156"/>
      <c r="F3" s="157">
        <v>268375</v>
      </c>
      <c r="G3" s="158"/>
      <c r="H3" s="159"/>
    </row>
    <row r="4" spans="1:8" x14ac:dyDescent="0.15">
      <c r="A4" s="160"/>
      <c r="B4" s="161"/>
      <c r="C4" s="162"/>
      <c r="D4" s="163">
        <v>139910</v>
      </c>
      <c r="E4" s="164"/>
      <c r="F4" s="165">
        <v>119602</v>
      </c>
      <c r="G4" s="166"/>
      <c r="H4" s="167"/>
    </row>
    <row r="5" spans="1:8" x14ac:dyDescent="0.15">
      <c r="A5" s="148" t="s">
        <v>518</v>
      </c>
      <c r="B5" s="153"/>
      <c r="C5" s="154"/>
      <c r="D5" s="155">
        <v>493802</v>
      </c>
      <c r="E5" s="156"/>
      <c r="F5" s="157">
        <v>301035</v>
      </c>
      <c r="G5" s="158"/>
      <c r="H5" s="159"/>
    </row>
    <row r="6" spans="1:8" x14ac:dyDescent="0.15">
      <c r="A6" s="160"/>
      <c r="B6" s="161"/>
      <c r="C6" s="162"/>
      <c r="D6" s="163">
        <v>405106</v>
      </c>
      <c r="E6" s="164"/>
      <c r="F6" s="165">
        <v>154376</v>
      </c>
      <c r="G6" s="166"/>
      <c r="H6" s="167"/>
    </row>
    <row r="7" spans="1:8" x14ac:dyDescent="0.15">
      <c r="A7" s="148" t="s">
        <v>519</v>
      </c>
      <c r="B7" s="153"/>
      <c r="C7" s="154"/>
      <c r="D7" s="155">
        <v>295550</v>
      </c>
      <c r="E7" s="156"/>
      <c r="F7" s="157">
        <v>277467</v>
      </c>
      <c r="G7" s="158"/>
      <c r="H7" s="159"/>
    </row>
    <row r="8" spans="1:8" x14ac:dyDescent="0.15">
      <c r="A8" s="160"/>
      <c r="B8" s="161"/>
      <c r="C8" s="162"/>
      <c r="D8" s="163">
        <v>172559</v>
      </c>
      <c r="E8" s="164"/>
      <c r="F8" s="165">
        <v>128378</v>
      </c>
      <c r="G8" s="166"/>
      <c r="H8" s="167"/>
    </row>
    <row r="9" spans="1:8" x14ac:dyDescent="0.15">
      <c r="A9" s="148" t="s">
        <v>520</v>
      </c>
      <c r="B9" s="153"/>
      <c r="C9" s="154"/>
      <c r="D9" s="155">
        <v>231000</v>
      </c>
      <c r="E9" s="156"/>
      <c r="F9" s="157">
        <v>282256</v>
      </c>
      <c r="G9" s="158"/>
      <c r="H9" s="159"/>
    </row>
    <row r="10" spans="1:8" x14ac:dyDescent="0.15">
      <c r="A10" s="160"/>
      <c r="B10" s="161"/>
      <c r="C10" s="162"/>
      <c r="D10" s="163">
        <v>168430</v>
      </c>
      <c r="E10" s="164"/>
      <c r="F10" s="165">
        <v>145453</v>
      </c>
      <c r="G10" s="166"/>
      <c r="H10" s="167"/>
    </row>
    <row r="11" spans="1:8" x14ac:dyDescent="0.15">
      <c r="A11" s="148" t="s">
        <v>521</v>
      </c>
      <c r="B11" s="153"/>
      <c r="C11" s="154"/>
      <c r="D11" s="155">
        <v>295376</v>
      </c>
      <c r="E11" s="156"/>
      <c r="F11" s="157">
        <v>295341</v>
      </c>
      <c r="G11" s="158"/>
      <c r="H11" s="159"/>
    </row>
    <row r="12" spans="1:8" x14ac:dyDescent="0.15">
      <c r="A12" s="160"/>
      <c r="B12" s="161"/>
      <c r="C12" s="168"/>
      <c r="D12" s="163">
        <v>159869</v>
      </c>
      <c r="E12" s="164"/>
      <c r="F12" s="165">
        <v>137402</v>
      </c>
      <c r="G12" s="166"/>
      <c r="H12" s="167"/>
    </row>
    <row r="13" spans="1:8" x14ac:dyDescent="0.15">
      <c r="A13" s="148"/>
      <c r="B13" s="153"/>
      <c r="C13" s="169"/>
      <c r="D13" s="170">
        <v>336193</v>
      </c>
      <c r="E13" s="171"/>
      <c r="F13" s="172">
        <v>284895</v>
      </c>
      <c r="G13" s="173"/>
      <c r="H13" s="159"/>
    </row>
    <row r="14" spans="1:8" x14ac:dyDescent="0.15">
      <c r="A14" s="160"/>
      <c r="B14" s="161"/>
      <c r="C14" s="162"/>
      <c r="D14" s="163">
        <v>209175</v>
      </c>
      <c r="E14" s="164"/>
      <c r="F14" s="165">
        <v>137042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5.24</v>
      </c>
      <c r="C19" s="174">
        <f>ROUND(VALUE(SUBSTITUTE(実質収支比率等に係る経年分析!G$48,"▲","-")),2)</f>
        <v>5.46</v>
      </c>
      <c r="D19" s="174">
        <f>ROUND(VALUE(SUBSTITUTE(実質収支比率等に係る経年分析!H$48,"▲","-")),2)</f>
        <v>11.24</v>
      </c>
      <c r="E19" s="174">
        <f>ROUND(VALUE(SUBSTITUTE(実質収支比率等に係る経年分析!I$48,"▲","-")),2)</f>
        <v>5.36</v>
      </c>
      <c r="F19" s="174">
        <f>ROUND(VALUE(SUBSTITUTE(実質収支比率等に係る経年分析!J$48,"▲","-")),2)</f>
        <v>8.48</v>
      </c>
    </row>
    <row r="20" spans="1:11" x14ac:dyDescent="0.15">
      <c r="A20" s="174" t="s">
        <v>53</v>
      </c>
      <c r="B20" s="174">
        <f>ROUND(VALUE(SUBSTITUTE(実質収支比率等に係る経年分析!F$47,"▲","-")),2)</f>
        <v>45.89</v>
      </c>
      <c r="C20" s="174">
        <f>ROUND(VALUE(SUBSTITUTE(実質収支比率等に係る経年分析!G$47,"▲","-")),2)</f>
        <v>41.03</v>
      </c>
      <c r="D20" s="174">
        <f>ROUND(VALUE(SUBSTITUTE(実質収支比率等に係る経年分析!H$47,"▲","-")),2)</f>
        <v>33.32</v>
      </c>
      <c r="E20" s="174">
        <f>ROUND(VALUE(SUBSTITUTE(実質収支比率等に係る経年分析!I$47,"▲","-")),2)</f>
        <v>36.42</v>
      </c>
      <c r="F20" s="174">
        <f>ROUND(VALUE(SUBSTITUTE(実質収支比率等に係る経年分析!J$47,"▲","-")),2)</f>
        <v>30.29</v>
      </c>
    </row>
    <row r="21" spans="1:11" x14ac:dyDescent="0.15">
      <c r="A21" s="174" t="s">
        <v>54</v>
      </c>
      <c r="B21" s="174">
        <f>IF(ISNUMBER(VALUE(SUBSTITUTE(実質収支比率等に係る経年分析!F$49,"▲","-"))),ROUND(VALUE(SUBSTITUTE(実質収支比率等に係る経年分析!F$49,"▲","-")),2),NA())</f>
        <v>-5.53</v>
      </c>
      <c r="C21" s="174">
        <f>IF(ISNUMBER(VALUE(SUBSTITUTE(実質収支比率等に係る経年分析!G$49,"▲","-"))),ROUND(VALUE(SUBSTITUTE(実質収支比率等に係る経年分析!G$49,"▲","-")),2),NA())</f>
        <v>-5.53</v>
      </c>
      <c r="D21" s="174">
        <f>IF(ISNUMBER(VALUE(SUBSTITUTE(実質収支比率等に係る経年分析!H$49,"▲","-"))),ROUND(VALUE(SUBSTITUTE(実質収支比率等に係る経年分析!H$49,"▲","-")),2),NA())</f>
        <v>-0.44</v>
      </c>
      <c r="E21" s="174">
        <f>IF(ISNUMBER(VALUE(SUBSTITUTE(実質収支比率等に係る経年分析!I$49,"▲","-"))),ROUND(VALUE(SUBSTITUTE(実質収支比率等に係る経年分析!I$49,"▲","-")),2),NA())</f>
        <v>-7.38</v>
      </c>
      <c r="F21" s="174">
        <f>IF(ISNUMBER(VALUE(SUBSTITUTE(実質収支比率等に係る経年分析!J$49,"▲","-"))),ROUND(VALUE(SUBSTITUTE(実質収支比率等に係る経年分析!J$49,"▲","-")),2),NA())</f>
        <v>-4.8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0.28999999999999998</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15.13</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0.67</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0.14000000000000001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0.06</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0.68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0.88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0.65</v>
      </c>
    </row>
    <row r="34" spans="1:16" x14ac:dyDescent="0.15">
      <c r="A34" s="175" t="str">
        <f>IF(連結実質赤字比率に係る赤字・黒字の構成分析!C$36="",NA(),連結実質赤字比率に係る赤字・黒字の構成分析!C$36)</f>
        <v>公共下水道事業会計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#VALUE!</v>
      </c>
      <c r="G34" s="175" t="e">
        <f>IF(ROUND(VALUE(SUBSTITUTE(連結実質赤字比率に係る赤字・黒字の構成分析!H$36,"▲", "-")), 2) &gt;= 0, ABS(ROUND(VALUE(SUBSTITUTE(連結実質赤字比率に係る赤字・黒字の構成分析!H$36,"▲", "-")), 2)), NA())</f>
        <v>#VALUE!</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1.06</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5.24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5.46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11.23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5.36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8.4700000000000006</v>
      </c>
    </row>
    <row r="36" spans="1:16" x14ac:dyDescent="0.15">
      <c r="A36" s="175" t="str">
        <f>IF(連結実質赤字比率に係る赤字・黒字の構成分析!C$34="",NA(),連結実質赤字比率に係る赤字・黒字の構成分析!C$34)</f>
        <v>簡易水道事業会計</v>
      </c>
      <c r="B36" s="175" t="e">
        <f>IF(ROUND(VALUE(SUBSTITUTE(連結実質赤字比率に係る赤字・黒字の構成分析!F$34,"▲", "-")), 2) &lt; 0, ABS(ROUND(VALUE(SUBSTITUTE(連結実質赤字比率に係る赤字・黒字の構成分析!F$34,"▲", "-")), 2)), NA())</f>
        <v>#VALUE!</v>
      </c>
      <c r="C36" s="175" t="e">
        <f>IF(ROUND(VALUE(SUBSTITUTE(連結実質赤字比率に係る赤字・黒字の構成分析!F$34,"▲", "-")), 2) &gt;= 0, ABS(ROUND(VALUE(SUBSTITUTE(連結実質赤字比率に係る赤字・黒字の構成分析!F$34,"▲", "-")), 2)), NA())</f>
        <v>#VALUE!</v>
      </c>
      <c r="D36" s="175" t="e">
        <f>IF(ROUND(VALUE(SUBSTITUTE(連結実質赤字比率に係る赤字・黒字の構成分析!G$34,"▲", "-")), 2) &lt; 0, ABS(ROUND(VALUE(SUBSTITUTE(連結実質赤字比率に係る赤字・黒字の構成分析!G$34,"▲", "-")), 2)), NA())</f>
        <v>#VALUE!</v>
      </c>
      <c r="E36" s="175" t="e">
        <f>IF(ROUND(VALUE(SUBSTITUTE(連結実質赤字比率に係る赤字・黒字の構成分析!G$34,"▲", "-")), 2) &gt;= 0, ABS(ROUND(VALUE(SUBSTITUTE(連結実質赤字比率に係る赤字・黒字の構成分析!G$34,"▲", "-")), 2)), NA())</f>
        <v>#VALUE!</v>
      </c>
      <c r="F36" s="175" t="e">
        <f>IF(ROUND(VALUE(SUBSTITUTE(連結実質赤字比率に係る赤字・黒字の構成分析!H$34,"▲", "-")), 2) &lt; 0, ABS(ROUND(VALUE(SUBSTITUTE(連結実質赤字比率に係る赤字・黒字の構成分析!H$34,"▲", "-")), 2)), NA())</f>
        <v>#VALUE!</v>
      </c>
      <c r="G36" s="175" t="e">
        <f>IF(ROUND(VALUE(SUBSTITUTE(連結実質赤字比率に係る赤字・黒字の構成分析!H$34,"▲", "-")), 2) &gt;= 0, ABS(ROUND(VALUE(SUBSTITUTE(連結実質赤字比率に係る赤字・黒字の構成分析!H$34,"▲", "-")), 2)), NA())</f>
        <v>#VALUE!</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14.62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15.15</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379</v>
      </c>
      <c r="E42" s="176"/>
      <c r="F42" s="176"/>
      <c r="G42" s="176">
        <f>'実質公債費比率（分子）の構造'!L$52</f>
        <v>389</v>
      </c>
      <c r="H42" s="176"/>
      <c r="I42" s="176"/>
      <c r="J42" s="176">
        <f>'実質公債費比率（分子）の構造'!M$52</f>
        <v>395</v>
      </c>
      <c r="K42" s="176"/>
      <c r="L42" s="176"/>
      <c r="M42" s="176">
        <f>'実質公債費比率（分子）の構造'!N$52</f>
        <v>386</v>
      </c>
      <c r="N42" s="176"/>
      <c r="O42" s="176"/>
      <c r="P42" s="176">
        <f>'実質公債費比率（分子）の構造'!O$52</f>
        <v>377</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v>
      </c>
      <c r="C44" s="176"/>
      <c r="D44" s="176"/>
      <c r="E44" s="176">
        <f>'実質公債費比率（分子）の構造'!L$50</f>
        <v>1</v>
      </c>
      <c r="F44" s="176"/>
      <c r="G44" s="176"/>
      <c r="H44" s="176">
        <f>'実質公債費比率（分子）の構造'!M$50</f>
        <v>2</v>
      </c>
      <c r="I44" s="176"/>
      <c r="J44" s="176"/>
      <c r="K44" s="176">
        <f>'実質公債費比率（分子）の構造'!N$50</f>
        <v>1</v>
      </c>
      <c r="L44" s="176"/>
      <c r="M44" s="176"/>
      <c r="N44" s="176">
        <f>'実質公債費比率（分子）の構造'!O$50</f>
        <v>1</v>
      </c>
      <c r="O44" s="176"/>
      <c r="P44" s="176"/>
    </row>
    <row r="45" spans="1:16" x14ac:dyDescent="0.15">
      <c r="A45" s="176" t="s">
        <v>63</v>
      </c>
      <c r="B45" s="176">
        <f>'実質公債費比率（分子）の構造'!K$49</f>
        <v>2</v>
      </c>
      <c r="C45" s="176"/>
      <c r="D45" s="176"/>
      <c r="E45" s="176">
        <f>'実質公債費比率（分子）の構造'!L$49</f>
        <v>3</v>
      </c>
      <c r="F45" s="176"/>
      <c r="G45" s="176"/>
      <c r="H45" s="176">
        <f>'実質公債費比率（分子）の構造'!M$49</f>
        <v>3</v>
      </c>
      <c r="I45" s="176"/>
      <c r="J45" s="176"/>
      <c r="K45" s="176">
        <f>'実質公債費比率（分子）の構造'!N$49</f>
        <v>3</v>
      </c>
      <c r="L45" s="176"/>
      <c r="M45" s="176"/>
      <c r="N45" s="176">
        <f>'実質公債費比率（分子）の構造'!O$49</f>
        <v>3</v>
      </c>
      <c r="O45" s="176"/>
      <c r="P45" s="176"/>
    </row>
    <row r="46" spans="1:16" x14ac:dyDescent="0.15">
      <c r="A46" s="176" t="s">
        <v>64</v>
      </c>
      <c r="B46" s="176">
        <f>'実質公債費比率（分子）の構造'!K$48</f>
        <v>102</v>
      </c>
      <c r="C46" s="176"/>
      <c r="D46" s="176"/>
      <c r="E46" s="176">
        <f>'実質公債費比率（分子）の構造'!L$48</f>
        <v>101</v>
      </c>
      <c r="F46" s="176"/>
      <c r="G46" s="176"/>
      <c r="H46" s="176">
        <f>'実質公債費比率（分子）の構造'!M$48</f>
        <v>113</v>
      </c>
      <c r="I46" s="176"/>
      <c r="J46" s="176"/>
      <c r="K46" s="176">
        <f>'実質公債費比率（分子）の構造'!N$48</f>
        <v>75</v>
      </c>
      <c r="L46" s="176"/>
      <c r="M46" s="176"/>
      <c r="N46" s="176">
        <f>'実質公債費比率（分子）の構造'!O$48</f>
        <v>64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400</v>
      </c>
      <c r="C49" s="176"/>
      <c r="D49" s="176"/>
      <c r="E49" s="176">
        <f>'実質公債費比率（分子）の構造'!L$45</f>
        <v>414</v>
      </c>
      <c r="F49" s="176"/>
      <c r="G49" s="176"/>
      <c r="H49" s="176">
        <f>'実質公債費比率（分子）の構造'!M$45</f>
        <v>455</v>
      </c>
      <c r="I49" s="176"/>
      <c r="J49" s="176"/>
      <c r="K49" s="176">
        <f>'実質公債費比率（分子）の構造'!N$45</f>
        <v>455</v>
      </c>
      <c r="L49" s="176"/>
      <c r="M49" s="176"/>
      <c r="N49" s="176">
        <f>'実質公債費比率（分子）の構造'!O$45</f>
        <v>446</v>
      </c>
      <c r="O49" s="176"/>
      <c r="P49" s="176"/>
    </row>
    <row r="50" spans="1:16" x14ac:dyDescent="0.15">
      <c r="A50" s="176" t="s">
        <v>67</v>
      </c>
      <c r="B50" s="176" t="e">
        <f>NA()</f>
        <v>#N/A</v>
      </c>
      <c r="C50" s="176">
        <f>IF(ISNUMBER('実質公債費比率（分子）の構造'!K$53),'実質公債費比率（分子）の構造'!K$53,NA())</f>
        <v>126</v>
      </c>
      <c r="D50" s="176" t="e">
        <f>NA()</f>
        <v>#N/A</v>
      </c>
      <c r="E50" s="176" t="e">
        <f>NA()</f>
        <v>#N/A</v>
      </c>
      <c r="F50" s="176">
        <f>IF(ISNUMBER('実質公債費比率（分子）の構造'!L$53),'実質公債費比率（分子）の構造'!L$53,NA())</f>
        <v>130</v>
      </c>
      <c r="G50" s="176" t="e">
        <f>NA()</f>
        <v>#N/A</v>
      </c>
      <c r="H50" s="176" t="e">
        <f>NA()</f>
        <v>#N/A</v>
      </c>
      <c r="I50" s="176">
        <f>IF(ISNUMBER('実質公債費比率（分子）の構造'!M$53),'実質公債費比率（分子）の構造'!M$53,NA())</f>
        <v>178</v>
      </c>
      <c r="J50" s="176" t="e">
        <f>NA()</f>
        <v>#N/A</v>
      </c>
      <c r="K50" s="176" t="e">
        <f>NA()</f>
        <v>#N/A</v>
      </c>
      <c r="L50" s="176">
        <f>IF(ISNUMBER('実質公債費比率（分子）の構造'!N$53),'実質公債費比率（分子）の構造'!N$53,NA())</f>
        <v>148</v>
      </c>
      <c r="M50" s="176" t="e">
        <f>NA()</f>
        <v>#N/A</v>
      </c>
      <c r="N50" s="176" t="e">
        <f>NA()</f>
        <v>#N/A</v>
      </c>
      <c r="O50" s="176">
        <f>IF(ISNUMBER('実質公債費比率（分子）の構造'!O$53),'実質公債費比率（分子）の構造'!O$53,NA())</f>
        <v>137</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3036</v>
      </c>
      <c r="E56" s="175"/>
      <c r="F56" s="175"/>
      <c r="G56" s="175">
        <f>'将来負担比率（分子）の構造'!J$52</f>
        <v>3119</v>
      </c>
      <c r="H56" s="175"/>
      <c r="I56" s="175"/>
      <c r="J56" s="175">
        <f>'将来負担比率（分子）の構造'!K$52</f>
        <v>3111</v>
      </c>
      <c r="K56" s="175"/>
      <c r="L56" s="175"/>
      <c r="M56" s="175">
        <f>'将来負担比率（分子）の構造'!L$52</f>
        <v>3051</v>
      </c>
      <c r="N56" s="175"/>
      <c r="O56" s="175"/>
      <c r="P56" s="175">
        <f>'将来負担比率（分子）の構造'!M$52</f>
        <v>2940</v>
      </c>
    </row>
    <row r="57" spans="1:16" x14ac:dyDescent="0.15">
      <c r="A57" s="175" t="s">
        <v>42</v>
      </c>
      <c r="B57" s="175"/>
      <c r="C57" s="175"/>
      <c r="D57" s="175">
        <f>'将来負担比率（分子）の構造'!I$51</f>
        <v>1026</v>
      </c>
      <c r="E57" s="175"/>
      <c r="F57" s="175"/>
      <c r="G57" s="175">
        <f>'将来負担比率（分子）の構造'!J$51</f>
        <v>985</v>
      </c>
      <c r="H57" s="175"/>
      <c r="I57" s="175"/>
      <c r="J57" s="175">
        <f>'将来負担比率（分子）の構造'!K$51</f>
        <v>943</v>
      </c>
      <c r="K57" s="175"/>
      <c r="L57" s="175"/>
      <c r="M57" s="175">
        <f>'将来負担比率（分子）の構造'!L$51</f>
        <v>866</v>
      </c>
      <c r="N57" s="175"/>
      <c r="O57" s="175"/>
      <c r="P57" s="175">
        <f>'将来負担比率（分子）の構造'!M$51</f>
        <v>767</v>
      </c>
    </row>
    <row r="58" spans="1:16" x14ac:dyDescent="0.15">
      <c r="A58" s="175" t="s">
        <v>41</v>
      </c>
      <c r="B58" s="175"/>
      <c r="C58" s="175"/>
      <c r="D58" s="175">
        <f>'将来負担比率（分子）の構造'!I$50</f>
        <v>3286</v>
      </c>
      <c r="E58" s="175"/>
      <c r="F58" s="175"/>
      <c r="G58" s="175">
        <f>'将来負担比率（分子）の構造'!J$50</f>
        <v>3084</v>
      </c>
      <c r="H58" s="175"/>
      <c r="I58" s="175"/>
      <c r="J58" s="175">
        <f>'将来負担比率（分子）の構造'!K$50</f>
        <v>3151</v>
      </c>
      <c r="K58" s="175"/>
      <c r="L58" s="175"/>
      <c r="M58" s="175">
        <f>'将来負担比率（分子）の構造'!L$50</f>
        <v>3293</v>
      </c>
      <c r="N58" s="175"/>
      <c r="O58" s="175"/>
      <c r="P58" s="175">
        <f>'将来負担比率（分子）の構造'!M$50</f>
        <v>2957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480</v>
      </c>
      <c r="C62" s="175"/>
      <c r="D62" s="175"/>
      <c r="E62" s="175">
        <f>'将来負担比率（分子）の構造'!J$45</f>
        <v>459</v>
      </c>
      <c r="F62" s="175"/>
      <c r="G62" s="175"/>
      <c r="H62" s="175">
        <f>'将来負担比率（分子）の構造'!K$45</f>
        <v>448</v>
      </c>
      <c r="I62" s="175"/>
      <c r="J62" s="175"/>
      <c r="K62" s="175">
        <f>'将来負担比率（分子）の構造'!L$45</f>
        <v>424</v>
      </c>
      <c r="L62" s="175"/>
      <c r="M62" s="175"/>
      <c r="N62" s="175">
        <f>'将来負担比率（分子）の構造'!M$45</f>
        <v>413</v>
      </c>
      <c r="O62" s="175"/>
      <c r="P62" s="175"/>
    </row>
    <row r="63" spans="1:16" x14ac:dyDescent="0.15">
      <c r="A63" s="175" t="s">
        <v>34</v>
      </c>
      <c r="B63" s="175">
        <f>'将来負担比率（分子）の構造'!I$44</f>
        <v>23</v>
      </c>
      <c r="C63" s="175"/>
      <c r="D63" s="175"/>
      <c r="E63" s="175">
        <f>'将来負担比率（分子）の構造'!J$44</f>
        <v>19</v>
      </c>
      <c r="F63" s="175"/>
      <c r="G63" s="175"/>
      <c r="H63" s="175">
        <f>'将来負担比率（分子）の構造'!K$44</f>
        <v>17</v>
      </c>
      <c r="I63" s="175"/>
      <c r="J63" s="175"/>
      <c r="K63" s="175">
        <f>'将来負担比率（分子）の構造'!L$44</f>
        <v>14</v>
      </c>
      <c r="L63" s="175"/>
      <c r="M63" s="175"/>
      <c r="N63" s="175">
        <f>'将来負担比率（分子）の構造'!M$44</f>
        <v>11</v>
      </c>
      <c r="O63" s="175"/>
      <c r="P63" s="175"/>
    </row>
    <row r="64" spans="1:16" x14ac:dyDescent="0.15">
      <c r="A64" s="175" t="s">
        <v>33</v>
      </c>
      <c r="B64" s="175">
        <f>'将来負担比率（分子）の構造'!I$43</f>
        <v>625</v>
      </c>
      <c r="C64" s="175"/>
      <c r="D64" s="175"/>
      <c r="E64" s="175">
        <f>'将来負担比率（分子）の構造'!J$43</f>
        <v>608</v>
      </c>
      <c r="F64" s="175"/>
      <c r="G64" s="175"/>
      <c r="H64" s="175">
        <f>'将来負担比率（分子）の構造'!K$43</f>
        <v>622</v>
      </c>
      <c r="I64" s="175"/>
      <c r="J64" s="175"/>
      <c r="K64" s="175">
        <f>'将来負担比率（分子）の構造'!L$43</f>
        <v>435</v>
      </c>
      <c r="L64" s="175"/>
      <c r="M64" s="175"/>
      <c r="N64" s="175">
        <f>'将来負担比率（分子）の構造'!M$43</f>
        <v>420</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4077</v>
      </c>
      <c r="C66" s="175"/>
      <c r="D66" s="175"/>
      <c r="E66" s="175">
        <f>'将来負担比率（分子）の構造'!J$41</f>
        <v>4665</v>
      </c>
      <c r="F66" s="175"/>
      <c r="G66" s="175"/>
      <c r="H66" s="175">
        <f>'将来負担比率（分子）の構造'!K$41</f>
        <v>4677</v>
      </c>
      <c r="I66" s="175"/>
      <c r="J66" s="175"/>
      <c r="K66" s="175">
        <f>'将来負担比率（分子）の構造'!L$41</f>
        <v>4384</v>
      </c>
      <c r="L66" s="175"/>
      <c r="M66" s="175"/>
      <c r="N66" s="175">
        <f>'将来負担比率（分子）の構造'!M$41</f>
        <v>4303</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947</v>
      </c>
      <c r="C72" s="179">
        <f>基金残高に係る経年分析!G55</f>
        <v>1023</v>
      </c>
      <c r="D72" s="179">
        <f>基金残高に係る経年分析!H55</f>
        <v>868</v>
      </c>
    </row>
    <row r="73" spans="1:16" x14ac:dyDescent="0.15">
      <c r="A73" s="178" t="s">
        <v>74</v>
      </c>
      <c r="B73" s="179">
        <f>基金残高に係る経年分析!F56</f>
        <v>247</v>
      </c>
      <c r="C73" s="179">
        <f>基金残高に係る経年分析!G56</f>
        <v>90</v>
      </c>
      <c r="D73" s="179">
        <f>基金残高に係る経年分析!H56</f>
        <v>101</v>
      </c>
    </row>
    <row r="74" spans="1:16" x14ac:dyDescent="0.15">
      <c r="A74" s="178" t="s">
        <v>75</v>
      </c>
      <c r="B74" s="179">
        <f>基金残高に係る経年分析!F57</f>
        <v>1960</v>
      </c>
      <c r="C74" s="179">
        <f>基金残高に係る経年分析!G57</f>
        <v>2182</v>
      </c>
      <c r="D74" s="179">
        <f>基金残高に係る経年分析!H57</f>
        <v>1989</v>
      </c>
    </row>
  </sheetData>
  <sheetProtection algorithmName="SHA-512" hashValue="9X7R6TpiY44TdGW8q9NBJPGwvvQICiG1jq2cje67Hc5g5CgVwLNFF5elBQWnlRcHfG14ptfuQ0aPk+RcXZL0Kg==" saltValue="T4A7BUzvSS0hie+H3MFpK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676489</v>
      </c>
      <c r="S5" s="649"/>
      <c r="T5" s="649"/>
      <c r="U5" s="649"/>
      <c r="V5" s="649"/>
      <c r="W5" s="649"/>
      <c r="X5" s="649"/>
      <c r="Y5" s="650"/>
      <c r="Z5" s="651">
        <v>10.4</v>
      </c>
      <c r="AA5" s="651"/>
      <c r="AB5" s="651"/>
      <c r="AC5" s="651"/>
      <c r="AD5" s="652">
        <v>676489</v>
      </c>
      <c r="AE5" s="652"/>
      <c r="AF5" s="652"/>
      <c r="AG5" s="652"/>
      <c r="AH5" s="652"/>
      <c r="AI5" s="652"/>
      <c r="AJ5" s="652"/>
      <c r="AK5" s="652"/>
      <c r="AL5" s="653">
        <v>23.6</v>
      </c>
      <c r="AM5" s="654"/>
      <c r="AN5" s="654"/>
      <c r="AO5" s="655"/>
      <c r="AP5" s="645" t="s">
        <v>216</v>
      </c>
      <c r="AQ5" s="646"/>
      <c r="AR5" s="646"/>
      <c r="AS5" s="646"/>
      <c r="AT5" s="646"/>
      <c r="AU5" s="646"/>
      <c r="AV5" s="646"/>
      <c r="AW5" s="646"/>
      <c r="AX5" s="646"/>
      <c r="AY5" s="646"/>
      <c r="AZ5" s="646"/>
      <c r="BA5" s="646"/>
      <c r="BB5" s="646"/>
      <c r="BC5" s="646"/>
      <c r="BD5" s="646"/>
      <c r="BE5" s="646"/>
      <c r="BF5" s="647"/>
      <c r="BG5" s="659">
        <v>676489</v>
      </c>
      <c r="BH5" s="660"/>
      <c r="BI5" s="660"/>
      <c r="BJ5" s="660"/>
      <c r="BK5" s="660"/>
      <c r="BL5" s="660"/>
      <c r="BM5" s="660"/>
      <c r="BN5" s="661"/>
      <c r="BO5" s="662">
        <v>100</v>
      </c>
      <c r="BP5" s="662"/>
      <c r="BQ5" s="662"/>
      <c r="BR5" s="662"/>
      <c r="BS5" s="663">
        <v>10984</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95608</v>
      </c>
      <c r="S6" s="660"/>
      <c r="T6" s="660"/>
      <c r="U6" s="660"/>
      <c r="V6" s="660"/>
      <c r="W6" s="660"/>
      <c r="X6" s="660"/>
      <c r="Y6" s="661"/>
      <c r="Z6" s="662">
        <v>1.5</v>
      </c>
      <c r="AA6" s="662"/>
      <c r="AB6" s="662"/>
      <c r="AC6" s="662"/>
      <c r="AD6" s="663">
        <v>95608</v>
      </c>
      <c r="AE6" s="663"/>
      <c r="AF6" s="663"/>
      <c r="AG6" s="663"/>
      <c r="AH6" s="663"/>
      <c r="AI6" s="663"/>
      <c r="AJ6" s="663"/>
      <c r="AK6" s="663"/>
      <c r="AL6" s="664">
        <v>3.3</v>
      </c>
      <c r="AM6" s="665"/>
      <c r="AN6" s="665"/>
      <c r="AO6" s="666"/>
      <c r="AP6" s="656" t="s">
        <v>221</v>
      </c>
      <c r="AQ6" s="657"/>
      <c r="AR6" s="657"/>
      <c r="AS6" s="657"/>
      <c r="AT6" s="657"/>
      <c r="AU6" s="657"/>
      <c r="AV6" s="657"/>
      <c r="AW6" s="657"/>
      <c r="AX6" s="657"/>
      <c r="AY6" s="657"/>
      <c r="AZ6" s="657"/>
      <c r="BA6" s="657"/>
      <c r="BB6" s="657"/>
      <c r="BC6" s="657"/>
      <c r="BD6" s="657"/>
      <c r="BE6" s="657"/>
      <c r="BF6" s="658"/>
      <c r="BG6" s="659">
        <v>676489</v>
      </c>
      <c r="BH6" s="660"/>
      <c r="BI6" s="660"/>
      <c r="BJ6" s="660"/>
      <c r="BK6" s="660"/>
      <c r="BL6" s="660"/>
      <c r="BM6" s="660"/>
      <c r="BN6" s="661"/>
      <c r="BO6" s="662">
        <v>100</v>
      </c>
      <c r="BP6" s="662"/>
      <c r="BQ6" s="662"/>
      <c r="BR6" s="662"/>
      <c r="BS6" s="663">
        <v>10984</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49050</v>
      </c>
      <c r="CS6" s="660"/>
      <c r="CT6" s="660"/>
      <c r="CU6" s="660"/>
      <c r="CV6" s="660"/>
      <c r="CW6" s="660"/>
      <c r="CX6" s="660"/>
      <c r="CY6" s="661"/>
      <c r="CZ6" s="653">
        <v>0.8</v>
      </c>
      <c r="DA6" s="654"/>
      <c r="DB6" s="654"/>
      <c r="DC6" s="670"/>
      <c r="DD6" s="668" t="s">
        <v>121</v>
      </c>
      <c r="DE6" s="660"/>
      <c r="DF6" s="660"/>
      <c r="DG6" s="660"/>
      <c r="DH6" s="660"/>
      <c r="DI6" s="660"/>
      <c r="DJ6" s="660"/>
      <c r="DK6" s="660"/>
      <c r="DL6" s="660"/>
      <c r="DM6" s="660"/>
      <c r="DN6" s="660"/>
      <c r="DO6" s="660"/>
      <c r="DP6" s="661"/>
      <c r="DQ6" s="668">
        <v>49050</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222</v>
      </c>
      <c r="S7" s="660"/>
      <c r="T7" s="660"/>
      <c r="U7" s="660"/>
      <c r="V7" s="660"/>
      <c r="W7" s="660"/>
      <c r="X7" s="660"/>
      <c r="Y7" s="661"/>
      <c r="Z7" s="662">
        <v>0</v>
      </c>
      <c r="AA7" s="662"/>
      <c r="AB7" s="662"/>
      <c r="AC7" s="662"/>
      <c r="AD7" s="663">
        <v>222</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298263</v>
      </c>
      <c r="BH7" s="660"/>
      <c r="BI7" s="660"/>
      <c r="BJ7" s="660"/>
      <c r="BK7" s="660"/>
      <c r="BL7" s="660"/>
      <c r="BM7" s="660"/>
      <c r="BN7" s="661"/>
      <c r="BO7" s="662">
        <v>44.1</v>
      </c>
      <c r="BP7" s="662"/>
      <c r="BQ7" s="662"/>
      <c r="BR7" s="662"/>
      <c r="BS7" s="663">
        <v>10984</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1211561</v>
      </c>
      <c r="CS7" s="660"/>
      <c r="CT7" s="660"/>
      <c r="CU7" s="660"/>
      <c r="CV7" s="660"/>
      <c r="CW7" s="660"/>
      <c r="CX7" s="660"/>
      <c r="CY7" s="661"/>
      <c r="CZ7" s="662">
        <v>19.7</v>
      </c>
      <c r="DA7" s="662"/>
      <c r="DB7" s="662"/>
      <c r="DC7" s="662"/>
      <c r="DD7" s="668">
        <v>32546</v>
      </c>
      <c r="DE7" s="660"/>
      <c r="DF7" s="660"/>
      <c r="DG7" s="660"/>
      <c r="DH7" s="660"/>
      <c r="DI7" s="660"/>
      <c r="DJ7" s="660"/>
      <c r="DK7" s="660"/>
      <c r="DL7" s="660"/>
      <c r="DM7" s="660"/>
      <c r="DN7" s="660"/>
      <c r="DO7" s="660"/>
      <c r="DP7" s="661"/>
      <c r="DQ7" s="668">
        <v>984939</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2082</v>
      </c>
      <c r="S8" s="660"/>
      <c r="T8" s="660"/>
      <c r="U8" s="660"/>
      <c r="V8" s="660"/>
      <c r="W8" s="660"/>
      <c r="X8" s="660"/>
      <c r="Y8" s="661"/>
      <c r="Z8" s="662">
        <v>0</v>
      </c>
      <c r="AA8" s="662"/>
      <c r="AB8" s="662"/>
      <c r="AC8" s="662"/>
      <c r="AD8" s="663">
        <v>2082</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7397</v>
      </c>
      <c r="BH8" s="660"/>
      <c r="BI8" s="660"/>
      <c r="BJ8" s="660"/>
      <c r="BK8" s="660"/>
      <c r="BL8" s="660"/>
      <c r="BM8" s="660"/>
      <c r="BN8" s="661"/>
      <c r="BO8" s="662">
        <v>1.1000000000000001</v>
      </c>
      <c r="BP8" s="662"/>
      <c r="BQ8" s="662"/>
      <c r="BR8" s="662"/>
      <c r="BS8" s="663" t="s">
        <v>121</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971570</v>
      </c>
      <c r="CS8" s="660"/>
      <c r="CT8" s="660"/>
      <c r="CU8" s="660"/>
      <c r="CV8" s="660"/>
      <c r="CW8" s="660"/>
      <c r="CX8" s="660"/>
      <c r="CY8" s="661"/>
      <c r="CZ8" s="662">
        <v>15.8</v>
      </c>
      <c r="DA8" s="662"/>
      <c r="DB8" s="662"/>
      <c r="DC8" s="662"/>
      <c r="DD8" s="668">
        <v>25300</v>
      </c>
      <c r="DE8" s="660"/>
      <c r="DF8" s="660"/>
      <c r="DG8" s="660"/>
      <c r="DH8" s="660"/>
      <c r="DI8" s="660"/>
      <c r="DJ8" s="660"/>
      <c r="DK8" s="660"/>
      <c r="DL8" s="660"/>
      <c r="DM8" s="660"/>
      <c r="DN8" s="660"/>
      <c r="DO8" s="660"/>
      <c r="DP8" s="661"/>
      <c r="DQ8" s="668">
        <v>661704</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2410</v>
      </c>
      <c r="S9" s="660"/>
      <c r="T9" s="660"/>
      <c r="U9" s="660"/>
      <c r="V9" s="660"/>
      <c r="W9" s="660"/>
      <c r="X9" s="660"/>
      <c r="Y9" s="661"/>
      <c r="Z9" s="662">
        <v>0</v>
      </c>
      <c r="AA9" s="662"/>
      <c r="AB9" s="662"/>
      <c r="AC9" s="662"/>
      <c r="AD9" s="663">
        <v>2410</v>
      </c>
      <c r="AE9" s="663"/>
      <c r="AF9" s="663"/>
      <c r="AG9" s="663"/>
      <c r="AH9" s="663"/>
      <c r="AI9" s="663"/>
      <c r="AJ9" s="663"/>
      <c r="AK9" s="663"/>
      <c r="AL9" s="664">
        <v>0.1</v>
      </c>
      <c r="AM9" s="665"/>
      <c r="AN9" s="665"/>
      <c r="AO9" s="666"/>
      <c r="AP9" s="656" t="s">
        <v>230</v>
      </c>
      <c r="AQ9" s="657"/>
      <c r="AR9" s="657"/>
      <c r="AS9" s="657"/>
      <c r="AT9" s="657"/>
      <c r="AU9" s="657"/>
      <c r="AV9" s="657"/>
      <c r="AW9" s="657"/>
      <c r="AX9" s="657"/>
      <c r="AY9" s="657"/>
      <c r="AZ9" s="657"/>
      <c r="BA9" s="657"/>
      <c r="BB9" s="657"/>
      <c r="BC9" s="657"/>
      <c r="BD9" s="657"/>
      <c r="BE9" s="657"/>
      <c r="BF9" s="658"/>
      <c r="BG9" s="659">
        <v>245022</v>
      </c>
      <c r="BH9" s="660"/>
      <c r="BI9" s="660"/>
      <c r="BJ9" s="660"/>
      <c r="BK9" s="660"/>
      <c r="BL9" s="660"/>
      <c r="BM9" s="660"/>
      <c r="BN9" s="661"/>
      <c r="BO9" s="662">
        <v>36.200000000000003</v>
      </c>
      <c r="BP9" s="662"/>
      <c r="BQ9" s="662"/>
      <c r="BR9" s="662"/>
      <c r="BS9" s="663" t="s">
        <v>121</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372742</v>
      </c>
      <c r="CS9" s="660"/>
      <c r="CT9" s="660"/>
      <c r="CU9" s="660"/>
      <c r="CV9" s="660"/>
      <c r="CW9" s="660"/>
      <c r="CX9" s="660"/>
      <c r="CY9" s="661"/>
      <c r="CZ9" s="662">
        <v>6.1</v>
      </c>
      <c r="DA9" s="662"/>
      <c r="DB9" s="662"/>
      <c r="DC9" s="662"/>
      <c r="DD9" s="668">
        <v>51181</v>
      </c>
      <c r="DE9" s="660"/>
      <c r="DF9" s="660"/>
      <c r="DG9" s="660"/>
      <c r="DH9" s="660"/>
      <c r="DI9" s="660"/>
      <c r="DJ9" s="660"/>
      <c r="DK9" s="660"/>
      <c r="DL9" s="660"/>
      <c r="DM9" s="660"/>
      <c r="DN9" s="660"/>
      <c r="DO9" s="660"/>
      <c r="DP9" s="661"/>
      <c r="DQ9" s="668">
        <v>257356</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121</v>
      </c>
      <c r="S10" s="660"/>
      <c r="T10" s="660"/>
      <c r="U10" s="660"/>
      <c r="V10" s="660"/>
      <c r="W10" s="660"/>
      <c r="X10" s="660"/>
      <c r="Y10" s="661"/>
      <c r="Z10" s="662" t="s">
        <v>121</v>
      </c>
      <c r="AA10" s="662"/>
      <c r="AB10" s="662"/>
      <c r="AC10" s="662"/>
      <c r="AD10" s="663" t="s">
        <v>121</v>
      </c>
      <c r="AE10" s="663"/>
      <c r="AF10" s="663"/>
      <c r="AG10" s="663"/>
      <c r="AH10" s="663"/>
      <c r="AI10" s="663"/>
      <c r="AJ10" s="663"/>
      <c r="AK10" s="663"/>
      <c r="AL10" s="664" t="s">
        <v>121</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17657</v>
      </c>
      <c r="BH10" s="660"/>
      <c r="BI10" s="660"/>
      <c r="BJ10" s="660"/>
      <c r="BK10" s="660"/>
      <c r="BL10" s="660"/>
      <c r="BM10" s="660"/>
      <c r="BN10" s="661"/>
      <c r="BO10" s="662">
        <v>2.6</v>
      </c>
      <c r="BP10" s="662"/>
      <c r="BQ10" s="662"/>
      <c r="BR10" s="662"/>
      <c r="BS10" s="663">
        <v>2943</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3716</v>
      </c>
      <c r="CS10" s="660"/>
      <c r="CT10" s="660"/>
      <c r="CU10" s="660"/>
      <c r="CV10" s="660"/>
      <c r="CW10" s="660"/>
      <c r="CX10" s="660"/>
      <c r="CY10" s="661"/>
      <c r="CZ10" s="662">
        <v>0.1</v>
      </c>
      <c r="DA10" s="662"/>
      <c r="DB10" s="662"/>
      <c r="DC10" s="662"/>
      <c r="DD10" s="668" t="s">
        <v>121</v>
      </c>
      <c r="DE10" s="660"/>
      <c r="DF10" s="660"/>
      <c r="DG10" s="660"/>
      <c r="DH10" s="660"/>
      <c r="DI10" s="660"/>
      <c r="DJ10" s="660"/>
      <c r="DK10" s="660"/>
      <c r="DL10" s="660"/>
      <c r="DM10" s="660"/>
      <c r="DN10" s="660"/>
      <c r="DO10" s="660"/>
      <c r="DP10" s="661"/>
      <c r="DQ10" s="668">
        <v>1716</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114565</v>
      </c>
      <c r="S11" s="660"/>
      <c r="T11" s="660"/>
      <c r="U11" s="660"/>
      <c r="V11" s="660"/>
      <c r="W11" s="660"/>
      <c r="X11" s="660"/>
      <c r="Y11" s="661"/>
      <c r="Z11" s="664">
        <v>1.8</v>
      </c>
      <c r="AA11" s="665"/>
      <c r="AB11" s="665"/>
      <c r="AC11" s="671"/>
      <c r="AD11" s="668">
        <v>114565</v>
      </c>
      <c r="AE11" s="660"/>
      <c r="AF11" s="660"/>
      <c r="AG11" s="660"/>
      <c r="AH11" s="660"/>
      <c r="AI11" s="660"/>
      <c r="AJ11" s="660"/>
      <c r="AK11" s="661"/>
      <c r="AL11" s="664">
        <v>4</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28187</v>
      </c>
      <c r="BH11" s="660"/>
      <c r="BI11" s="660"/>
      <c r="BJ11" s="660"/>
      <c r="BK11" s="660"/>
      <c r="BL11" s="660"/>
      <c r="BM11" s="660"/>
      <c r="BN11" s="661"/>
      <c r="BO11" s="662">
        <v>4.2</v>
      </c>
      <c r="BP11" s="662"/>
      <c r="BQ11" s="662"/>
      <c r="BR11" s="662"/>
      <c r="BS11" s="663">
        <v>8041</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792085</v>
      </c>
      <c r="CS11" s="660"/>
      <c r="CT11" s="660"/>
      <c r="CU11" s="660"/>
      <c r="CV11" s="660"/>
      <c r="CW11" s="660"/>
      <c r="CX11" s="660"/>
      <c r="CY11" s="661"/>
      <c r="CZ11" s="662">
        <v>12.9</v>
      </c>
      <c r="DA11" s="662"/>
      <c r="DB11" s="662"/>
      <c r="DC11" s="662"/>
      <c r="DD11" s="668">
        <v>197175</v>
      </c>
      <c r="DE11" s="660"/>
      <c r="DF11" s="660"/>
      <c r="DG11" s="660"/>
      <c r="DH11" s="660"/>
      <c r="DI11" s="660"/>
      <c r="DJ11" s="660"/>
      <c r="DK11" s="660"/>
      <c r="DL11" s="660"/>
      <c r="DM11" s="660"/>
      <c r="DN11" s="660"/>
      <c r="DO11" s="660"/>
      <c r="DP11" s="661"/>
      <c r="DQ11" s="668">
        <v>255353</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t="s">
        <v>121</v>
      </c>
      <c r="S12" s="660"/>
      <c r="T12" s="660"/>
      <c r="U12" s="660"/>
      <c r="V12" s="660"/>
      <c r="W12" s="660"/>
      <c r="X12" s="660"/>
      <c r="Y12" s="661"/>
      <c r="Z12" s="662" t="s">
        <v>121</v>
      </c>
      <c r="AA12" s="662"/>
      <c r="AB12" s="662"/>
      <c r="AC12" s="662"/>
      <c r="AD12" s="663" t="s">
        <v>121</v>
      </c>
      <c r="AE12" s="663"/>
      <c r="AF12" s="663"/>
      <c r="AG12" s="663"/>
      <c r="AH12" s="663"/>
      <c r="AI12" s="663"/>
      <c r="AJ12" s="663"/>
      <c r="AK12" s="663"/>
      <c r="AL12" s="664" t="s">
        <v>121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329392</v>
      </c>
      <c r="BH12" s="660"/>
      <c r="BI12" s="660"/>
      <c r="BJ12" s="660"/>
      <c r="BK12" s="660"/>
      <c r="BL12" s="660"/>
      <c r="BM12" s="660"/>
      <c r="BN12" s="661"/>
      <c r="BO12" s="662">
        <v>48.7</v>
      </c>
      <c r="BP12" s="662"/>
      <c r="BQ12" s="662"/>
      <c r="BR12" s="662"/>
      <c r="BS12" s="663" t="s">
        <v>121</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612501</v>
      </c>
      <c r="CS12" s="660"/>
      <c r="CT12" s="660"/>
      <c r="CU12" s="660"/>
      <c r="CV12" s="660"/>
      <c r="CW12" s="660"/>
      <c r="CX12" s="660"/>
      <c r="CY12" s="661"/>
      <c r="CZ12" s="662">
        <v>10</v>
      </c>
      <c r="DA12" s="662"/>
      <c r="DB12" s="662"/>
      <c r="DC12" s="662"/>
      <c r="DD12" s="668">
        <v>378564</v>
      </c>
      <c r="DE12" s="660"/>
      <c r="DF12" s="660"/>
      <c r="DG12" s="660"/>
      <c r="DH12" s="660"/>
      <c r="DI12" s="660"/>
      <c r="DJ12" s="660"/>
      <c r="DK12" s="660"/>
      <c r="DL12" s="660"/>
      <c r="DM12" s="660"/>
      <c r="DN12" s="660"/>
      <c r="DO12" s="660"/>
      <c r="DP12" s="661"/>
      <c r="DQ12" s="668">
        <v>155412</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121</v>
      </c>
      <c r="S13" s="660"/>
      <c r="T13" s="660"/>
      <c r="U13" s="660"/>
      <c r="V13" s="660"/>
      <c r="W13" s="660"/>
      <c r="X13" s="660"/>
      <c r="Y13" s="661"/>
      <c r="Z13" s="662" t="s">
        <v>121</v>
      </c>
      <c r="AA13" s="662"/>
      <c r="AB13" s="662"/>
      <c r="AC13" s="662"/>
      <c r="AD13" s="663" t="s">
        <v>121</v>
      </c>
      <c r="AE13" s="663"/>
      <c r="AF13" s="663"/>
      <c r="AG13" s="663"/>
      <c r="AH13" s="663"/>
      <c r="AI13" s="663"/>
      <c r="AJ13" s="663"/>
      <c r="AK13" s="663"/>
      <c r="AL13" s="664" t="s">
        <v>121</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321279</v>
      </c>
      <c r="BH13" s="660"/>
      <c r="BI13" s="660"/>
      <c r="BJ13" s="660"/>
      <c r="BK13" s="660"/>
      <c r="BL13" s="660"/>
      <c r="BM13" s="660"/>
      <c r="BN13" s="661"/>
      <c r="BO13" s="662">
        <v>47.5</v>
      </c>
      <c r="BP13" s="662"/>
      <c r="BQ13" s="662"/>
      <c r="BR13" s="662"/>
      <c r="BS13" s="663" t="s">
        <v>121</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527863</v>
      </c>
      <c r="CS13" s="660"/>
      <c r="CT13" s="660"/>
      <c r="CU13" s="660"/>
      <c r="CV13" s="660"/>
      <c r="CW13" s="660"/>
      <c r="CX13" s="660"/>
      <c r="CY13" s="661"/>
      <c r="CZ13" s="662">
        <v>8.6</v>
      </c>
      <c r="DA13" s="662"/>
      <c r="DB13" s="662"/>
      <c r="DC13" s="662"/>
      <c r="DD13" s="668">
        <v>91098</v>
      </c>
      <c r="DE13" s="660"/>
      <c r="DF13" s="660"/>
      <c r="DG13" s="660"/>
      <c r="DH13" s="660"/>
      <c r="DI13" s="660"/>
      <c r="DJ13" s="660"/>
      <c r="DK13" s="660"/>
      <c r="DL13" s="660"/>
      <c r="DM13" s="660"/>
      <c r="DN13" s="660"/>
      <c r="DO13" s="660"/>
      <c r="DP13" s="661"/>
      <c r="DQ13" s="668">
        <v>428363</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815</v>
      </c>
      <c r="S14" s="660"/>
      <c r="T14" s="660"/>
      <c r="U14" s="660"/>
      <c r="V14" s="660"/>
      <c r="W14" s="660"/>
      <c r="X14" s="660"/>
      <c r="Y14" s="661"/>
      <c r="Z14" s="662">
        <v>0</v>
      </c>
      <c r="AA14" s="662"/>
      <c r="AB14" s="662"/>
      <c r="AC14" s="662"/>
      <c r="AD14" s="663">
        <v>815</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14072</v>
      </c>
      <c r="BH14" s="660"/>
      <c r="BI14" s="660"/>
      <c r="BJ14" s="660"/>
      <c r="BK14" s="660"/>
      <c r="BL14" s="660"/>
      <c r="BM14" s="660"/>
      <c r="BN14" s="661"/>
      <c r="BO14" s="662">
        <v>2.1</v>
      </c>
      <c r="BP14" s="662"/>
      <c r="BQ14" s="662"/>
      <c r="BR14" s="662"/>
      <c r="BS14" s="663" t="s">
        <v>121</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170849</v>
      </c>
      <c r="CS14" s="660"/>
      <c r="CT14" s="660"/>
      <c r="CU14" s="660"/>
      <c r="CV14" s="660"/>
      <c r="CW14" s="660"/>
      <c r="CX14" s="660"/>
      <c r="CY14" s="661"/>
      <c r="CZ14" s="662">
        <v>2.8</v>
      </c>
      <c r="DA14" s="662"/>
      <c r="DB14" s="662"/>
      <c r="DC14" s="662"/>
      <c r="DD14" s="668" t="s">
        <v>121</v>
      </c>
      <c r="DE14" s="660"/>
      <c r="DF14" s="660"/>
      <c r="DG14" s="660"/>
      <c r="DH14" s="660"/>
      <c r="DI14" s="660"/>
      <c r="DJ14" s="660"/>
      <c r="DK14" s="660"/>
      <c r="DL14" s="660"/>
      <c r="DM14" s="660"/>
      <c r="DN14" s="660"/>
      <c r="DO14" s="660"/>
      <c r="DP14" s="661"/>
      <c r="DQ14" s="668">
        <v>170611</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121</v>
      </c>
      <c r="S15" s="660"/>
      <c r="T15" s="660"/>
      <c r="U15" s="660"/>
      <c r="V15" s="660"/>
      <c r="W15" s="660"/>
      <c r="X15" s="660"/>
      <c r="Y15" s="661"/>
      <c r="Z15" s="662" t="s">
        <v>121</v>
      </c>
      <c r="AA15" s="662"/>
      <c r="AB15" s="662"/>
      <c r="AC15" s="662"/>
      <c r="AD15" s="663" t="s">
        <v>121</v>
      </c>
      <c r="AE15" s="663"/>
      <c r="AF15" s="663"/>
      <c r="AG15" s="663"/>
      <c r="AH15" s="663"/>
      <c r="AI15" s="663"/>
      <c r="AJ15" s="663"/>
      <c r="AK15" s="663"/>
      <c r="AL15" s="664" t="s">
        <v>121</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34762</v>
      </c>
      <c r="BH15" s="660"/>
      <c r="BI15" s="660"/>
      <c r="BJ15" s="660"/>
      <c r="BK15" s="660"/>
      <c r="BL15" s="660"/>
      <c r="BM15" s="660"/>
      <c r="BN15" s="661"/>
      <c r="BO15" s="662">
        <v>5.0999999999999996</v>
      </c>
      <c r="BP15" s="662"/>
      <c r="BQ15" s="662"/>
      <c r="BR15" s="662"/>
      <c r="BS15" s="663" t="s">
        <v>121</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978859</v>
      </c>
      <c r="CS15" s="660"/>
      <c r="CT15" s="660"/>
      <c r="CU15" s="660"/>
      <c r="CV15" s="660"/>
      <c r="CW15" s="660"/>
      <c r="CX15" s="660"/>
      <c r="CY15" s="661"/>
      <c r="CZ15" s="662">
        <v>16</v>
      </c>
      <c r="DA15" s="662"/>
      <c r="DB15" s="662"/>
      <c r="DC15" s="662"/>
      <c r="DD15" s="668">
        <v>371968</v>
      </c>
      <c r="DE15" s="660"/>
      <c r="DF15" s="660"/>
      <c r="DG15" s="660"/>
      <c r="DH15" s="660"/>
      <c r="DI15" s="660"/>
      <c r="DJ15" s="660"/>
      <c r="DK15" s="660"/>
      <c r="DL15" s="660"/>
      <c r="DM15" s="660"/>
      <c r="DN15" s="660"/>
      <c r="DO15" s="660"/>
      <c r="DP15" s="661"/>
      <c r="DQ15" s="668">
        <v>575573</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9815</v>
      </c>
      <c r="S16" s="660"/>
      <c r="T16" s="660"/>
      <c r="U16" s="660"/>
      <c r="V16" s="660"/>
      <c r="W16" s="660"/>
      <c r="X16" s="660"/>
      <c r="Y16" s="661"/>
      <c r="Z16" s="662">
        <v>0.2</v>
      </c>
      <c r="AA16" s="662"/>
      <c r="AB16" s="662"/>
      <c r="AC16" s="662"/>
      <c r="AD16" s="663">
        <v>9815</v>
      </c>
      <c r="AE16" s="663"/>
      <c r="AF16" s="663"/>
      <c r="AG16" s="663"/>
      <c r="AH16" s="663"/>
      <c r="AI16" s="663"/>
      <c r="AJ16" s="663"/>
      <c r="AK16" s="663"/>
      <c r="AL16" s="664">
        <v>0.3</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121</v>
      </c>
      <c r="BH16" s="660"/>
      <c r="BI16" s="660"/>
      <c r="BJ16" s="660"/>
      <c r="BK16" s="660"/>
      <c r="BL16" s="660"/>
      <c r="BM16" s="660"/>
      <c r="BN16" s="661"/>
      <c r="BO16" s="662" t="s">
        <v>121</v>
      </c>
      <c r="BP16" s="662"/>
      <c r="BQ16" s="662"/>
      <c r="BR16" s="662"/>
      <c r="BS16" s="663" t="s">
        <v>121</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121</v>
      </c>
      <c r="CS16" s="660"/>
      <c r="CT16" s="660"/>
      <c r="CU16" s="660"/>
      <c r="CV16" s="660"/>
      <c r="CW16" s="660"/>
      <c r="CX16" s="660"/>
      <c r="CY16" s="661"/>
      <c r="CZ16" s="662" t="s">
        <v>121</v>
      </c>
      <c r="DA16" s="662"/>
      <c r="DB16" s="662"/>
      <c r="DC16" s="662"/>
      <c r="DD16" s="668" t="s">
        <v>121</v>
      </c>
      <c r="DE16" s="660"/>
      <c r="DF16" s="660"/>
      <c r="DG16" s="660"/>
      <c r="DH16" s="660"/>
      <c r="DI16" s="660"/>
      <c r="DJ16" s="660"/>
      <c r="DK16" s="660"/>
      <c r="DL16" s="660"/>
      <c r="DM16" s="660"/>
      <c r="DN16" s="660"/>
      <c r="DO16" s="660"/>
      <c r="DP16" s="661"/>
      <c r="DQ16" s="668" t="s">
        <v>121</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11975</v>
      </c>
      <c r="S17" s="660"/>
      <c r="T17" s="660"/>
      <c r="U17" s="660"/>
      <c r="V17" s="660"/>
      <c r="W17" s="660"/>
      <c r="X17" s="660"/>
      <c r="Y17" s="661"/>
      <c r="Z17" s="662">
        <v>0.2</v>
      </c>
      <c r="AA17" s="662"/>
      <c r="AB17" s="662"/>
      <c r="AC17" s="662"/>
      <c r="AD17" s="663">
        <v>11975</v>
      </c>
      <c r="AE17" s="663"/>
      <c r="AF17" s="663"/>
      <c r="AG17" s="663"/>
      <c r="AH17" s="663"/>
      <c r="AI17" s="663"/>
      <c r="AJ17" s="663"/>
      <c r="AK17" s="663"/>
      <c r="AL17" s="664">
        <v>0.4</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121</v>
      </c>
      <c r="BH17" s="660"/>
      <c r="BI17" s="660"/>
      <c r="BJ17" s="660"/>
      <c r="BK17" s="660"/>
      <c r="BL17" s="660"/>
      <c r="BM17" s="660"/>
      <c r="BN17" s="661"/>
      <c r="BO17" s="662" t="s">
        <v>121</v>
      </c>
      <c r="BP17" s="662"/>
      <c r="BQ17" s="662"/>
      <c r="BR17" s="662"/>
      <c r="BS17" s="663" t="s">
        <v>121</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445649</v>
      </c>
      <c r="CS17" s="660"/>
      <c r="CT17" s="660"/>
      <c r="CU17" s="660"/>
      <c r="CV17" s="660"/>
      <c r="CW17" s="660"/>
      <c r="CX17" s="660"/>
      <c r="CY17" s="661"/>
      <c r="CZ17" s="662">
        <v>7.3</v>
      </c>
      <c r="DA17" s="662"/>
      <c r="DB17" s="662"/>
      <c r="DC17" s="662"/>
      <c r="DD17" s="668" t="s">
        <v>121</v>
      </c>
      <c r="DE17" s="660"/>
      <c r="DF17" s="660"/>
      <c r="DG17" s="660"/>
      <c r="DH17" s="660"/>
      <c r="DI17" s="660"/>
      <c r="DJ17" s="660"/>
      <c r="DK17" s="660"/>
      <c r="DL17" s="660"/>
      <c r="DM17" s="660"/>
      <c r="DN17" s="660"/>
      <c r="DO17" s="660"/>
      <c r="DP17" s="661"/>
      <c r="DQ17" s="668">
        <v>339113</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19998</v>
      </c>
      <c r="S18" s="660"/>
      <c r="T18" s="660"/>
      <c r="U18" s="660"/>
      <c r="V18" s="660"/>
      <c r="W18" s="660"/>
      <c r="X18" s="660"/>
      <c r="Y18" s="661"/>
      <c r="Z18" s="662">
        <v>0.3</v>
      </c>
      <c r="AA18" s="662"/>
      <c r="AB18" s="662"/>
      <c r="AC18" s="662"/>
      <c r="AD18" s="663">
        <v>19998</v>
      </c>
      <c r="AE18" s="663"/>
      <c r="AF18" s="663"/>
      <c r="AG18" s="663"/>
      <c r="AH18" s="663"/>
      <c r="AI18" s="663"/>
      <c r="AJ18" s="663"/>
      <c r="AK18" s="663"/>
      <c r="AL18" s="664">
        <v>0.7</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121</v>
      </c>
      <c r="BH18" s="660"/>
      <c r="BI18" s="660"/>
      <c r="BJ18" s="660"/>
      <c r="BK18" s="660"/>
      <c r="BL18" s="660"/>
      <c r="BM18" s="660"/>
      <c r="BN18" s="661"/>
      <c r="BO18" s="662" t="s">
        <v>121</v>
      </c>
      <c r="BP18" s="662"/>
      <c r="BQ18" s="662"/>
      <c r="BR18" s="662"/>
      <c r="BS18" s="663" t="s">
        <v>121</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121</v>
      </c>
      <c r="CS18" s="660"/>
      <c r="CT18" s="660"/>
      <c r="CU18" s="660"/>
      <c r="CV18" s="660"/>
      <c r="CW18" s="660"/>
      <c r="CX18" s="660"/>
      <c r="CY18" s="661"/>
      <c r="CZ18" s="662" t="s">
        <v>121</v>
      </c>
      <c r="DA18" s="662"/>
      <c r="DB18" s="662"/>
      <c r="DC18" s="662"/>
      <c r="DD18" s="668" t="s">
        <v>121</v>
      </c>
      <c r="DE18" s="660"/>
      <c r="DF18" s="660"/>
      <c r="DG18" s="660"/>
      <c r="DH18" s="660"/>
      <c r="DI18" s="660"/>
      <c r="DJ18" s="660"/>
      <c r="DK18" s="660"/>
      <c r="DL18" s="660"/>
      <c r="DM18" s="660"/>
      <c r="DN18" s="660"/>
      <c r="DO18" s="660"/>
      <c r="DP18" s="661"/>
      <c r="DQ18" s="668" t="s">
        <v>121</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3690</v>
      </c>
      <c r="S19" s="660"/>
      <c r="T19" s="660"/>
      <c r="U19" s="660"/>
      <c r="V19" s="660"/>
      <c r="W19" s="660"/>
      <c r="X19" s="660"/>
      <c r="Y19" s="661"/>
      <c r="Z19" s="662">
        <v>0.1</v>
      </c>
      <c r="AA19" s="662"/>
      <c r="AB19" s="662"/>
      <c r="AC19" s="662"/>
      <c r="AD19" s="663">
        <v>3690</v>
      </c>
      <c r="AE19" s="663"/>
      <c r="AF19" s="663"/>
      <c r="AG19" s="663"/>
      <c r="AH19" s="663"/>
      <c r="AI19" s="663"/>
      <c r="AJ19" s="663"/>
      <c r="AK19" s="663"/>
      <c r="AL19" s="664">
        <v>0.1</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t="s">
        <v>121</v>
      </c>
      <c r="BH19" s="660"/>
      <c r="BI19" s="660"/>
      <c r="BJ19" s="660"/>
      <c r="BK19" s="660"/>
      <c r="BL19" s="660"/>
      <c r="BM19" s="660"/>
      <c r="BN19" s="661"/>
      <c r="BO19" s="662" t="s">
        <v>121</v>
      </c>
      <c r="BP19" s="662"/>
      <c r="BQ19" s="662"/>
      <c r="BR19" s="662"/>
      <c r="BS19" s="663" t="s">
        <v>121</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121</v>
      </c>
      <c r="CS19" s="660"/>
      <c r="CT19" s="660"/>
      <c r="CU19" s="660"/>
      <c r="CV19" s="660"/>
      <c r="CW19" s="660"/>
      <c r="CX19" s="660"/>
      <c r="CY19" s="661"/>
      <c r="CZ19" s="662" t="s">
        <v>121</v>
      </c>
      <c r="DA19" s="662"/>
      <c r="DB19" s="662"/>
      <c r="DC19" s="662"/>
      <c r="DD19" s="668" t="s">
        <v>121</v>
      </c>
      <c r="DE19" s="660"/>
      <c r="DF19" s="660"/>
      <c r="DG19" s="660"/>
      <c r="DH19" s="660"/>
      <c r="DI19" s="660"/>
      <c r="DJ19" s="660"/>
      <c r="DK19" s="660"/>
      <c r="DL19" s="660"/>
      <c r="DM19" s="660"/>
      <c r="DN19" s="660"/>
      <c r="DO19" s="660"/>
      <c r="DP19" s="661"/>
      <c r="DQ19" s="668" t="s">
        <v>121</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16308</v>
      </c>
      <c r="S20" s="660"/>
      <c r="T20" s="660"/>
      <c r="U20" s="660"/>
      <c r="V20" s="660"/>
      <c r="W20" s="660"/>
      <c r="X20" s="660"/>
      <c r="Y20" s="661"/>
      <c r="Z20" s="662">
        <v>0.2</v>
      </c>
      <c r="AA20" s="662"/>
      <c r="AB20" s="662"/>
      <c r="AC20" s="662"/>
      <c r="AD20" s="663">
        <v>16308</v>
      </c>
      <c r="AE20" s="663"/>
      <c r="AF20" s="663"/>
      <c r="AG20" s="663"/>
      <c r="AH20" s="663"/>
      <c r="AI20" s="663"/>
      <c r="AJ20" s="663"/>
      <c r="AK20" s="663"/>
      <c r="AL20" s="664">
        <v>0.6</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t="s">
        <v>121</v>
      </c>
      <c r="BH20" s="660"/>
      <c r="BI20" s="660"/>
      <c r="BJ20" s="660"/>
      <c r="BK20" s="660"/>
      <c r="BL20" s="660"/>
      <c r="BM20" s="660"/>
      <c r="BN20" s="661"/>
      <c r="BO20" s="662" t="s">
        <v>121</v>
      </c>
      <c r="BP20" s="662"/>
      <c r="BQ20" s="662"/>
      <c r="BR20" s="662"/>
      <c r="BS20" s="663" t="s">
        <v>121</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6136445</v>
      </c>
      <c r="CS20" s="660"/>
      <c r="CT20" s="660"/>
      <c r="CU20" s="660"/>
      <c r="CV20" s="660"/>
      <c r="CW20" s="660"/>
      <c r="CX20" s="660"/>
      <c r="CY20" s="661"/>
      <c r="CZ20" s="662">
        <v>100</v>
      </c>
      <c r="DA20" s="662"/>
      <c r="DB20" s="662"/>
      <c r="DC20" s="662"/>
      <c r="DD20" s="668">
        <v>1147832</v>
      </c>
      <c r="DE20" s="660"/>
      <c r="DF20" s="660"/>
      <c r="DG20" s="660"/>
      <c r="DH20" s="660"/>
      <c r="DI20" s="660"/>
      <c r="DJ20" s="660"/>
      <c r="DK20" s="660"/>
      <c r="DL20" s="660"/>
      <c r="DM20" s="660"/>
      <c r="DN20" s="660"/>
      <c r="DO20" s="660"/>
      <c r="DP20" s="661"/>
      <c r="DQ20" s="668">
        <v>3879190</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2096179</v>
      </c>
      <c r="S21" s="660"/>
      <c r="T21" s="660"/>
      <c r="U21" s="660"/>
      <c r="V21" s="660"/>
      <c r="W21" s="660"/>
      <c r="X21" s="660"/>
      <c r="Y21" s="661"/>
      <c r="Z21" s="662">
        <v>32.1</v>
      </c>
      <c r="AA21" s="662"/>
      <c r="AB21" s="662"/>
      <c r="AC21" s="662"/>
      <c r="AD21" s="663">
        <v>1923091</v>
      </c>
      <c r="AE21" s="663"/>
      <c r="AF21" s="663"/>
      <c r="AG21" s="663"/>
      <c r="AH21" s="663"/>
      <c r="AI21" s="663"/>
      <c r="AJ21" s="663"/>
      <c r="AK21" s="663"/>
      <c r="AL21" s="664">
        <v>67</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121</v>
      </c>
      <c r="BH21" s="660"/>
      <c r="BI21" s="660"/>
      <c r="BJ21" s="660"/>
      <c r="BK21" s="660"/>
      <c r="BL21" s="660"/>
      <c r="BM21" s="660"/>
      <c r="BN21" s="661"/>
      <c r="BO21" s="662" t="s">
        <v>121</v>
      </c>
      <c r="BP21" s="662"/>
      <c r="BQ21" s="662"/>
      <c r="BR21" s="662"/>
      <c r="BS21" s="663" t="s">
        <v>121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1923091</v>
      </c>
      <c r="S22" s="660"/>
      <c r="T22" s="660"/>
      <c r="U22" s="660"/>
      <c r="V22" s="660"/>
      <c r="W22" s="660"/>
      <c r="X22" s="660"/>
      <c r="Y22" s="661"/>
      <c r="Z22" s="662">
        <v>29.5</v>
      </c>
      <c r="AA22" s="662"/>
      <c r="AB22" s="662"/>
      <c r="AC22" s="662"/>
      <c r="AD22" s="663">
        <v>1923091</v>
      </c>
      <c r="AE22" s="663"/>
      <c r="AF22" s="663"/>
      <c r="AG22" s="663"/>
      <c r="AH22" s="663"/>
      <c r="AI22" s="663"/>
      <c r="AJ22" s="663"/>
      <c r="AK22" s="663"/>
      <c r="AL22" s="664">
        <v>67</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121</v>
      </c>
      <c r="BH22" s="660"/>
      <c r="BI22" s="660"/>
      <c r="BJ22" s="660"/>
      <c r="BK22" s="660"/>
      <c r="BL22" s="660"/>
      <c r="BM22" s="660"/>
      <c r="BN22" s="661"/>
      <c r="BO22" s="662" t="s">
        <v>121</v>
      </c>
      <c r="BP22" s="662"/>
      <c r="BQ22" s="662"/>
      <c r="BR22" s="662"/>
      <c r="BS22" s="663" t="s">
        <v>121</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173088</v>
      </c>
      <c r="S23" s="660"/>
      <c r="T23" s="660"/>
      <c r="U23" s="660"/>
      <c r="V23" s="660"/>
      <c r="W23" s="660"/>
      <c r="X23" s="660"/>
      <c r="Y23" s="661"/>
      <c r="Z23" s="662">
        <v>2.7</v>
      </c>
      <c r="AA23" s="662"/>
      <c r="AB23" s="662"/>
      <c r="AC23" s="662"/>
      <c r="AD23" s="663" t="s">
        <v>121</v>
      </c>
      <c r="AE23" s="663"/>
      <c r="AF23" s="663"/>
      <c r="AG23" s="663"/>
      <c r="AH23" s="663"/>
      <c r="AI23" s="663"/>
      <c r="AJ23" s="663"/>
      <c r="AK23" s="663"/>
      <c r="AL23" s="664" t="s">
        <v>121</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121</v>
      </c>
      <c r="BH23" s="660"/>
      <c r="BI23" s="660"/>
      <c r="BJ23" s="660"/>
      <c r="BK23" s="660"/>
      <c r="BL23" s="660"/>
      <c r="BM23" s="660"/>
      <c r="BN23" s="661"/>
      <c r="BO23" s="662" t="s">
        <v>121</v>
      </c>
      <c r="BP23" s="662"/>
      <c r="BQ23" s="662"/>
      <c r="BR23" s="662"/>
      <c r="BS23" s="663" t="s">
        <v>121</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121</v>
      </c>
      <c r="S24" s="660"/>
      <c r="T24" s="660"/>
      <c r="U24" s="660"/>
      <c r="V24" s="660"/>
      <c r="W24" s="660"/>
      <c r="X24" s="660"/>
      <c r="Y24" s="661"/>
      <c r="Z24" s="662" t="s">
        <v>121</v>
      </c>
      <c r="AA24" s="662"/>
      <c r="AB24" s="662"/>
      <c r="AC24" s="662"/>
      <c r="AD24" s="663" t="s">
        <v>121</v>
      </c>
      <c r="AE24" s="663"/>
      <c r="AF24" s="663"/>
      <c r="AG24" s="663"/>
      <c r="AH24" s="663"/>
      <c r="AI24" s="663"/>
      <c r="AJ24" s="663"/>
      <c r="AK24" s="663"/>
      <c r="AL24" s="664" t="s">
        <v>121</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121</v>
      </c>
      <c r="BH24" s="660"/>
      <c r="BI24" s="660"/>
      <c r="BJ24" s="660"/>
      <c r="BK24" s="660"/>
      <c r="BL24" s="660"/>
      <c r="BM24" s="660"/>
      <c r="BN24" s="661"/>
      <c r="BO24" s="662" t="s">
        <v>121</v>
      </c>
      <c r="BP24" s="662"/>
      <c r="BQ24" s="662"/>
      <c r="BR24" s="662"/>
      <c r="BS24" s="663" t="s">
        <v>121</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1557846</v>
      </c>
      <c r="CS24" s="649"/>
      <c r="CT24" s="649"/>
      <c r="CU24" s="649"/>
      <c r="CV24" s="649"/>
      <c r="CW24" s="649"/>
      <c r="CX24" s="649"/>
      <c r="CY24" s="650"/>
      <c r="CZ24" s="653">
        <v>25.4</v>
      </c>
      <c r="DA24" s="654"/>
      <c r="DB24" s="654"/>
      <c r="DC24" s="670"/>
      <c r="DD24" s="694">
        <v>1225200</v>
      </c>
      <c r="DE24" s="649"/>
      <c r="DF24" s="649"/>
      <c r="DG24" s="649"/>
      <c r="DH24" s="649"/>
      <c r="DI24" s="649"/>
      <c r="DJ24" s="649"/>
      <c r="DK24" s="650"/>
      <c r="DL24" s="694">
        <v>1051889</v>
      </c>
      <c r="DM24" s="649"/>
      <c r="DN24" s="649"/>
      <c r="DO24" s="649"/>
      <c r="DP24" s="649"/>
      <c r="DQ24" s="649"/>
      <c r="DR24" s="649"/>
      <c r="DS24" s="649"/>
      <c r="DT24" s="649"/>
      <c r="DU24" s="649"/>
      <c r="DV24" s="650"/>
      <c r="DW24" s="653">
        <v>36.5</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3030158</v>
      </c>
      <c r="S25" s="660"/>
      <c r="T25" s="660"/>
      <c r="U25" s="660"/>
      <c r="V25" s="660"/>
      <c r="W25" s="660"/>
      <c r="X25" s="660"/>
      <c r="Y25" s="661"/>
      <c r="Z25" s="662">
        <v>46.4</v>
      </c>
      <c r="AA25" s="662"/>
      <c r="AB25" s="662"/>
      <c r="AC25" s="662"/>
      <c r="AD25" s="663">
        <v>2857070</v>
      </c>
      <c r="AE25" s="663"/>
      <c r="AF25" s="663"/>
      <c r="AG25" s="663"/>
      <c r="AH25" s="663"/>
      <c r="AI25" s="663"/>
      <c r="AJ25" s="663"/>
      <c r="AK25" s="663"/>
      <c r="AL25" s="664">
        <v>99.6</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121</v>
      </c>
      <c r="BH25" s="660"/>
      <c r="BI25" s="660"/>
      <c r="BJ25" s="660"/>
      <c r="BK25" s="660"/>
      <c r="BL25" s="660"/>
      <c r="BM25" s="660"/>
      <c r="BN25" s="661"/>
      <c r="BO25" s="662" t="s">
        <v>121</v>
      </c>
      <c r="BP25" s="662"/>
      <c r="BQ25" s="662"/>
      <c r="BR25" s="662"/>
      <c r="BS25" s="663" t="s">
        <v>121</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785093</v>
      </c>
      <c r="CS25" s="691"/>
      <c r="CT25" s="691"/>
      <c r="CU25" s="691"/>
      <c r="CV25" s="691"/>
      <c r="CW25" s="691"/>
      <c r="CX25" s="691"/>
      <c r="CY25" s="692"/>
      <c r="CZ25" s="664">
        <v>12.8</v>
      </c>
      <c r="DA25" s="689"/>
      <c r="DB25" s="689"/>
      <c r="DC25" s="693"/>
      <c r="DD25" s="668">
        <v>722637</v>
      </c>
      <c r="DE25" s="691"/>
      <c r="DF25" s="691"/>
      <c r="DG25" s="691"/>
      <c r="DH25" s="691"/>
      <c r="DI25" s="691"/>
      <c r="DJ25" s="691"/>
      <c r="DK25" s="692"/>
      <c r="DL25" s="668">
        <v>636133</v>
      </c>
      <c r="DM25" s="691"/>
      <c r="DN25" s="691"/>
      <c r="DO25" s="691"/>
      <c r="DP25" s="691"/>
      <c r="DQ25" s="691"/>
      <c r="DR25" s="691"/>
      <c r="DS25" s="691"/>
      <c r="DT25" s="691"/>
      <c r="DU25" s="691"/>
      <c r="DV25" s="692"/>
      <c r="DW25" s="664">
        <v>22.1</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553</v>
      </c>
      <c r="S26" s="660"/>
      <c r="T26" s="660"/>
      <c r="U26" s="660"/>
      <c r="V26" s="660"/>
      <c r="W26" s="660"/>
      <c r="X26" s="660"/>
      <c r="Y26" s="661"/>
      <c r="Z26" s="662">
        <v>0</v>
      </c>
      <c r="AA26" s="662"/>
      <c r="AB26" s="662"/>
      <c r="AC26" s="662"/>
      <c r="AD26" s="663">
        <v>553</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121</v>
      </c>
      <c r="BH26" s="660"/>
      <c r="BI26" s="660"/>
      <c r="BJ26" s="660"/>
      <c r="BK26" s="660"/>
      <c r="BL26" s="660"/>
      <c r="BM26" s="660"/>
      <c r="BN26" s="661"/>
      <c r="BO26" s="662" t="s">
        <v>121</v>
      </c>
      <c r="BP26" s="662"/>
      <c r="BQ26" s="662"/>
      <c r="BR26" s="662"/>
      <c r="BS26" s="663" t="s">
        <v>121</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452984</v>
      </c>
      <c r="CS26" s="660"/>
      <c r="CT26" s="660"/>
      <c r="CU26" s="660"/>
      <c r="CV26" s="660"/>
      <c r="CW26" s="660"/>
      <c r="CX26" s="660"/>
      <c r="CY26" s="661"/>
      <c r="CZ26" s="664">
        <v>7.4</v>
      </c>
      <c r="DA26" s="689"/>
      <c r="DB26" s="689"/>
      <c r="DC26" s="693"/>
      <c r="DD26" s="668">
        <v>407416</v>
      </c>
      <c r="DE26" s="660"/>
      <c r="DF26" s="660"/>
      <c r="DG26" s="660"/>
      <c r="DH26" s="660"/>
      <c r="DI26" s="660"/>
      <c r="DJ26" s="660"/>
      <c r="DK26" s="661"/>
      <c r="DL26" s="668" t="s">
        <v>121</v>
      </c>
      <c r="DM26" s="660"/>
      <c r="DN26" s="660"/>
      <c r="DO26" s="660"/>
      <c r="DP26" s="660"/>
      <c r="DQ26" s="660"/>
      <c r="DR26" s="660"/>
      <c r="DS26" s="660"/>
      <c r="DT26" s="660"/>
      <c r="DU26" s="660"/>
      <c r="DV26" s="661"/>
      <c r="DW26" s="664" t="s">
        <v>121</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50215</v>
      </c>
      <c r="S27" s="660"/>
      <c r="T27" s="660"/>
      <c r="U27" s="660"/>
      <c r="V27" s="660"/>
      <c r="W27" s="660"/>
      <c r="X27" s="660"/>
      <c r="Y27" s="661"/>
      <c r="Z27" s="662">
        <v>0.8</v>
      </c>
      <c r="AA27" s="662"/>
      <c r="AB27" s="662"/>
      <c r="AC27" s="662"/>
      <c r="AD27" s="663" t="s">
        <v>121</v>
      </c>
      <c r="AE27" s="663"/>
      <c r="AF27" s="663"/>
      <c r="AG27" s="663"/>
      <c r="AH27" s="663"/>
      <c r="AI27" s="663"/>
      <c r="AJ27" s="663"/>
      <c r="AK27" s="663"/>
      <c r="AL27" s="664" t="s">
        <v>121</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676489</v>
      </c>
      <c r="BH27" s="660"/>
      <c r="BI27" s="660"/>
      <c r="BJ27" s="660"/>
      <c r="BK27" s="660"/>
      <c r="BL27" s="660"/>
      <c r="BM27" s="660"/>
      <c r="BN27" s="661"/>
      <c r="BO27" s="662">
        <v>100</v>
      </c>
      <c r="BP27" s="662"/>
      <c r="BQ27" s="662"/>
      <c r="BR27" s="662"/>
      <c r="BS27" s="663">
        <v>10984</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327104</v>
      </c>
      <c r="CS27" s="691"/>
      <c r="CT27" s="691"/>
      <c r="CU27" s="691"/>
      <c r="CV27" s="691"/>
      <c r="CW27" s="691"/>
      <c r="CX27" s="691"/>
      <c r="CY27" s="692"/>
      <c r="CZ27" s="664">
        <v>5.3</v>
      </c>
      <c r="DA27" s="689"/>
      <c r="DB27" s="689"/>
      <c r="DC27" s="693"/>
      <c r="DD27" s="668">
        <v>163450</v>
      </c>
      <c r="DE27" s="691"/>
      <c r="DF27" s="691"/>
      <c r="DG27" s="691"/>
      <c r="DH27" s="691"/>
      <c r="DI27" s="691"/>
      <c r="DJ27" s="691"/>
      <c r="DK27" s="692"/>
      <c r="DL27" s="668">
        <v>76643</v>
      </c>
      <c r="DM27" s="691"/>
      <c r="DN27" s="691"/>
      <c r="DO27" s="691"/>
      <c r="DP27" s="691"/>
      <c r="DQ27" s="691"/>
      <c r="DR27" s="691"/>
      <c r="DS27" s="691"/>
      <c r="DT27" s="691"/>
      <c r="DU27" s="691"/>
      <c r="DV27" s="692"/>
      <c r="DW27" s="664">
        <v>2.7</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233577</v>
      </c>
      <c r="S28" s="660"/>
      <c r="T28" s="660"/>
      <c r="U28" s="660"/>
      <c r="V28" s="660"/>
      <c r="W28" s="660"/>
      <c r="X28" s="660"/>
      <c r="Y28" s="661"/>
      <c r="Z28" s="662">
        <v>3.6</v>
      </c>
      <c r="AA28" s="662"/>
      <c r="AB28" s="662"/>
      <c r="AC28" s="662"/>
      <c r="AD28" s="663" t="s">
        <v>121</v>
      </c>
      <c r="AE28" s="663"/>
      <c r="AF28" s="663"/>
      <c r="AG28" s="663"/>
      <c r="AH28" s="663"/>
      <c r="AI28" s="663"/>
      <c r="AJ28" s="663"/>
      <c r="AK28" s="663"/>
      <c r="AL28" s="664" t="s">
        <v>121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445649</v>
      </c>
      <c r="CS28" s="660"/>
      <c r="CT28" s="660"/>
      <c r="CU28" s="660"/>
      <c r="CV28" s="660"/>
      <c r="CW28" s="660"/>
      <c r="CX28" s="660"/>
      <c r="CY28" s="661"/>
      <c r="CZ28" s="664">
        <v>7.3</v>
      </c>
      <c r="DA28" s="689"/>
      <c r="DB28" s="689"/>
      <c r="DC28" s="693"/>
      <c r="DD28" s="668">
        <v>339113</v>
      </c>
      <c r="DE28" s="660"/>
      <c r="DF28" s="660"/>
      <c r="DG28" s="660"/>
      <c r="DH28" s="660"/>
      <c r="DI28" s="660"/>
      <c r="DJ28" s="660"/>
      <c r="DK28" s="661"/>
      <c r="DL28" s="668">
        <v>339113</v>
      </c>
      <c r="DM28" s="660"/>
      <c r="DN28" s="660"/>
      <c r="DO28" s="660"/>
      <c r="DP28" s="660"/>
      <c r="DQ28" s="660"/>
      <c r="DR28" s="660"/>
      <c r="DS28" s="660"/>
      <c r="DT28" s="660"/>
      <c r="DU28" s="660"/>
      <c r="DV28" s="661"/>
      <c r="DW28" s="664">
        <v>11.8</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21409</v>
      </c>
      <c r="S29" s="660"/>
      <c r="T29" s="660"/>
      <c r="U29" s="660"/>
      <c r="V29" s="660"/>
      <c r="W29" s="660"/>
      <c r="X29" s="660"/>
      <c r="Y29" s="661"/>
      <c r="Z29" s="662">
        <v>0.3</v>
      </c>
      <c r="AA29" s="662"/>
      <c r="AB29" s="662"/>
      <c r="AC29" s="662"/>
      <c r="AD29" s="663" t="s">
        <v>121</v>
      </c>
      <c r="AE29" s="663"/>
      <c r="AF29" s="663"/>
      <c r="AG29" s="663"/>
      <c r="AH29" s="663"/>
      <c r="AI29" s="663"/>
      <c r="AJ29" s="663"/>
      <c r="AK29" s="663"/>
      <c r="AL29" s="664" t="s">
        <v>121</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445649</v>
      </c>
      <c r="CS29" s="691"/>
      <c r="CT29" s="691"/>
      <c r="CU29" s="691"/>
      <c r="CV29" s="691"/>
      <c r="CW29" s="691"/>
      <c r="CX29" s="691"/>
      <c r="CY29" s="692"/>
      <c r="CZ29" s="664">
        <v>7.3</v>
      </c>
      <c r="DA29" s="689"/>
      <c r="DB29" s="689"/>
      <c r="DC29" s="693"/>
      <c r="DD29" s="668">
        <v>339113</v>
      </c>
      <c r="DE29" s="691"/>
      <c r="DF29" s="691"/>
      <c r="DG29" s="691"/>
      <c r="DH29" s="691"/>
      <c r="DI29" s="691"/>
      <c r="DJ29" s="691"/>
      <c r="DK29" s="692"/>
      <c r="DL29" s="668">
        <v>339113</v>
      </c>
      <c r="DM29" s="691"/>
      <c r="DN29" s="691"/>
      <c r="DO29" s="691"/>
      <c r="DP29" s="691"/>
      <c r="DQ29" s="691"/>
      <c r="DR29" s="691"/>
      <c r="DS29" s="691"/>
      <c r="DT29" s="691"/>
      <c r="DU29" s="691"/>
      <c r="DV29" s="692"/>
      <c r="DW29" s="664">
        <v>11.8</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455352</v>
      </c>
      <c r="S30" s="660"/>
      <c r="T30" s="660"/>
      <c r="U30" s="660"/>
      <c r="V30" s="660"/>
      <c r="W30" s="660"/>
      <c r="X30" s="660"/>
      <c r="Y30" s="661"/>
      <c r="Z30" s="662">
        <v>7</v>
      </c>
      <c r="AA30" s="662"/>
      <c r="AB30" s="662"/>
      <c r="AC30" s="662"/>
      <c r="AD30" s="663" t="s">
        <v>121</v>
      </c>
      <c r="AE30" s="663"/>
      <c r="AF30" s="663"/>
      <c r="AG30" s="663"/>
      <c r="AH30" s="663"/>
      <c r="AI30" s="663"/>
      <c r="AJ30" s="663"/>
      <c r="AK30" s="663"/>
      <c r="AL30" s="664" t="s">
        <v>121</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422813</v>
      </c>
      <c r="CS30" s="660"/>
      <c r="CT30" s="660"/>
      <c r="CU30" s="660"/>
      <c r="CV30" s="660"/>
      <c r="CW30" s="660"/>
      <c r="CX30" s="660"/>
      <c r="CY30" s="661"/>
      <c r="CZ30" s="664">
        <v>6.9</v>
      </c>
      <c r="DA30" s="689"/>
      <c r="DB30" s="689"/>
      <c r="DC30" s="693"/>
      <c r="DD30" s="668">
        <v>323737</v>
      </c>
      <c r="DE30" s="660"/>
      <c r="DF30" s="660"/>
      <c r="DG30" s="660"/>
      <c r="DH30" s="660"/>
      <c r="DI30" s="660"/>
      <c r="DJ30" s="660"/>
      <c r="DK30" s="661"/>
      <c r="DL30" s="668">
        <v>323737</v>
      </c>
      <c r="DM30" s="660"/>
      <c r="DN30" s="660"/>
      <c r="DO30" s="660"/>
      <c r="DP30" s="660"/>
      <c r="DQ30" s="660"/>
      <c r="DR30" s="660"/>
      <c r="DS30" s="660"/>
      <c r="DT30" s="660"/>
      <c r="DU30" s="660"/>
      <c r="DV30" s="661"/>
      <c r="DW30" s="664">
        <v>11.2</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121</v>
      </c>
      <c r="S31" s="660"/>
      <c r="T31" s="660"/>
      <c r="U31" s="660"/>
      <c r="V31" s="660"/>
      <c r="W31" s="660"/>
      <c r="X31" s="660"/>
      <c r="Y31" s="661"/>
      <c r="Z31" s="662" t="s">
        <v>121</v>
      </c>
      <c r="AA31" s="662"/>
      <c r="AB31" s="662"/>
      <c r="AC31" s="662"/>
      <c r="AD31" s="663" t="s">
        <v>121</v>
      </c>
      <c r="AE31" s="663"/>
      <c r="AF31" s="663"/>
      <c r="AG31" s="663"/>
      <c r="AH31" s="663"/>
      <c r="AI31" s="663"/>
      <c r="AJ31" s="663"/>
      <c r="AK31" s="663"/>
      <c r="AL31" s="664" t="s">
        <v>121</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99.9</v>
      </c>
      <c r="BH31" s="703"/>
      <c r="BI31" s="703"/>
      <c r="BJ31" s="703"/>
      <c r="BK31" s="703"/>
      <c r="BL31" s="703"/>
      <c r="BM31" s="654">
        <v>99.7</v>
      </c>
      <c r="BN31" s="703"/>
      <c r="BO31" s="703"/>
      <c r="BP31" s="703"/>
      <c r="BQ31" s="704"/>
      <c r="BR31" s="715">
        <v>99.8</v>
      </c>
      <c r="BS31" s="703"/>
      <c r="BT31" s="703"/>
      <c r="BU31" s="703"/>
      <c r="BV31" s="703"/>
      <c r="BW31" s="703"/>
      <c r="BX31" s="654">
        <v>99.7</v>
      </c>
      <c r="BY31" s="703"/>
      <c r="BZ31" s="703"/>
      <c r="CA31" s="703"/>
      <c r="CB31" s="704"/>
      <c r="CD31" s="697"/>
      <c r="CE31" s="698"/>
      <c r="CF31" s="656" t="s">
        <v>300</v>
      </c>
      <c r="CG31" s="657"/>
      <c r="CH31" s="657"/>
      <c r="CI31" s="657"/>
      <c r="CJ31" s="657"/>
      <c r="CK31" s="657"/>
      <c r="CL31" s="657"/>
      <c r="CM31" s="657"/>
      <c r="CN31" s="657"/>
      <c r="CO31" s="657"/>
      <c r="CP31" s="657"/>
      <c r="CQ31" s="658"/>
      <c r="CR31" s="659">
        <v>22836</v>
      </c>
      <c r="CS31" s="691"/>
      <c r="CT31" s="691"/>
      <c r="CU31" s="691"/>
      <c r="CV31" s="691"/>
      <c r="CW31" s="691"/>
      <c r="CX31" s="691"/>
      <c r="CY31" s="692"/>
      <c r="CZ31" s="664">
        <v>0.4</v>
      </c>
      <c r="DA31" s="689"/>
      <c r="DB31" s="689"/>
      <c r="DC31" s="693"/>
      <c r="DD31" s="668">
        <v>15376</v>
      </c>
      <c r="DE31" s="691"/>
      <c r="DF31" s="691"/>
      <c r="DG31" s="691"/>
      <c r="DH31" s="691"/>
      <c r="DI31" s="691"/>
      <c r="DJ31" s="691"/>
      <c r="DK31" s="692"/>
      <c r="DL31" s="668">
        <v>15376</v>
      </c>
      <c r="DM31" s="691"/>
      <c r="DN31" s="691"/>
      <c r="DO31" s="691"/>
      <c r="DP31" s="691"/>
      <c r="DQ31" s="691"/>
      <c r="DR31" s="691"/>
      <c r="DS31" s="691"/>
      <c r="DT31" s="691"/>
      <c r="DU31" s="691"/>
      <c r="DV31" s="692"/>
      <c r="DW31" s="664">
        <v>0.5</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312345</v>
      </c>
      <c r="S32" s="660"/>
      <c r="T32" s="660"/>
      <c r="U32" s="660"/>
      <c r="V32" s="660"/>
      <c r="W32" s="660"/>
      <c r="X32" s="660"/>
      <c r="Y32" s="661"/>
      <c r="Z32" s="662">
        <v>4.8</v>
      </c>
      <c r="AA32" s="662"/>
      <c r="AB32" s="662"/>
      <c r="AC32" s="662"/>
      <c r="AD32" s="663" t="s">
        <v>121</v>
      </c>
      <c r="AE32" s="663"/>
      <c r="AF32" s="663"/>
      <c r="AG32" s="663"/>
      <c r="AH32" s="663"/>
      <c r="AI32" s="663"/>
      <c r="AJ32" s="663"/>
      <c r="AK32" s="663"/>
      <c r="AL32" s="664" t="s">
        <v>121</v>
      </c>
      <c r="AM32" s="665"/>
      <c r="AN32" s="665"/>
      <c r="AO32" s="666"/>
      <c r="AP32" s="707"/>
      <c r="AQ32" s="708"/>
      <c r="AR32" s="708"/>
      <c r="AS32" s="708"/>
      <c r="AT32" s="712"/>
      <c r="AU32" s="214" t="s">
        <v>302</v>
      </c>
      <c r="AX32" s="656" t="s">
        <v>303</v>
      </c>
      <c r="AY32" s="657"/>
      <c r="AZ32" s="657"/>
      <c r="BA32" s="657"/>
      <c r="BB32" s="657"/>
      <c r="BC32" s="657"/>
      <c r="BD32" s="657"/>
      <c r="BE32" s="657"/>
      <c r="BF32" s="658"/>
      <c r="BG32" s="716">
        <v>99.7</v>
      </c>
      <c r="BH32" s="691"/>
      <c r="BI32" s="691"/>
      <c r="BJ32" s="691"/>
      <c r="BK32" s="691"/>
      <c r="BL32" s="691"/>
      <c r="BM32" s="665">
        <v>99.3</v>
      </c>
      <c r="BN32" s="691"/>
      <c r="BO32" s="691"/>
      <c r="BP32" s="691"/>
      <c r="BQ32" s="714"/>
      <c r="BR32" s="716">
        <v>99.6</v>
      </c>
      <c r="BS32" s="691"/>
      <c r="BT32" s="691"/>
      <c r="BU32" s="691"/>
      <c r="BV32" s="691"/>
      <c r="BW32" s="691"/>
      <c r="BX32" s="665">
        <v>99.4</v>
      </c>
      <c r="BY32" s="691"/>
      <c r="BZ32" s="691"/>
      <c r="CA32" s="691"/>
      <c r="CB32" s="714"/>
      <c r="CD32" s="699"/>
      <c r="CE32" s="700"/>
      <c r="CF32" s="656" t="s">
        <v>304</v>
      </c>
      <c r="CG32" s="657"/>
      <c r="CH32" s="657"/>
      <c r="CI32" s="657"/>
      <c r="CJ32" s="657"/>
      <c r="CK32" s="657"/>
      <c r="CL32" s="657"/>
      <c r="CM32" s="657"/>
      <c r="CN32" s="657"/>
      <c r="CO32" s="657"/>
      <c r="CP32" s="657"/>
      <c r="CQ32" s="658"/>
      <c r="CR32" s="659" t="s">
        <v>121</v>
      </c>
      <c r="CS32" s="660"/>
      <c r="CT32" s="660"/>
      <c r="CU32" s="660"/>
      <c r="CV32" s="660"/>
      <c r="CW32" s="660"/>
      <c r="CX32" s="660"/>
      <c r="CY32" s="661"/>
      <c r="CZ32" s="664" t="s">
        <v>121</v>
      </c>
      <c r="DA32" s="689"/>
      <c r="DB32" s="689"/>
      <c r="DC32" s="693"/>
      <c r="DD32" s="668" t="s">
        <v>121</v>
      </c>
      <c r="DE32" s="660"/>
      <c r="DF32" s="660"/>
      <c r="DG32" s="660"/>
      <c r="DH32" s="660"/>
      <c r="DI32" s="660"/>
      <c r="DJ32" s="660"/>
      <c r="DK32" s="661"/>
      <c r="DL32" s="668" t="s">
        <v>121</v>
      </c>
      <c r="DM32" s="660"/>
      <c r="DN32" s="660"/>
      <c r="DO32" s="660"/>
      <c r="DP32" s="660"/>
      <c r="DQ32" s="660"/>
      <c r="DR32" s="660"/>
      <c r="DS32" s="660"/>
      <c r="DT32" s="660"/>
      <c r="DU32" s="660"/>
      <c r="DV32" s="661"/>
      <c r="DW32" s="664" t="s">
        <v>121</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31500</v>
      </c>
      <c r="S33" s="660"/>
      <c r="T33" s="660"/>
      <c r="U33" s="660"/>
      <c r="V33" s="660"/>
      <c r="W33" s="660"/>
      <c r="X33" s="660"/>
      <c r="Y33" s="661"/>
      <c r="Z33" s="662">
        <v>0.5</v>
      </c>
      <c r="AA33" s="662"/>
      <c r="AB33" s="662"/>
      <c r="AC33" s="662"/>
      <c r="AD33" s="663">
        <v>11247</v>
      </c>
      <c r="AE33" s="663"/>
      <c r="AF33" s="663"/>
      <c r="AG33" s="663"/>
      <c r="AH33" s="663"/>
      <c r="AI33" s="663"/>
      <c r="AJ33" s="663"/>
      <c r="AK33" s="663"/>
      <c r="AL33" s="664">
        <v>0.4</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100</v>
      </c>
      <c r="BH33" s="718"/>
      <c r="BI33" s="718"/>
      <c r="BJ33" s="718"/>
      <c r="BK33" s="718"/>
      <c r="BL33" s="718"/>
      <c r="BM33" s="719">
        <v>100</v>
      </c>
      <c r="BN33" s="718"/>
      <c r="BO33" s="718"/>
      <c r="BP33" s="718"/>
      <c r="BQ33" s="720"/>
      <c r="BR33" s="717">
        <v>100</v>
      </c>
      <c r="BS33" s="718"/>
      <c r="BT33" s="718"/>
      <c r="BU33" s="718"/>
      <c r="BV33" s="718"/>
      <c r="BW33" s="718"/>
      <c r="BX33" s="719">
        <v>100</v>
      </c>
      <c r="BY33" s="718"/>
      <c r="BZ33" s="718"/>
      <c r="CA33" s="718"/>
      <c r="CB33" s="720"/>
      <c r="CD33" s="656" t="s">
        <v>307</v>
      </c>
      <c r="CE33" s="657"/>
      <c r="CF33" s="657"/>
      <c r="CG33" s="657"/>
      <c r="CH33" s="657"/>
      <c r="CI33" s="657"/>
      <c r="CJ33" s="657"/>
      <c r="CK33" s="657"/>
      <c r="CL33" s="657"/>
      <c r="CM33" s="657"/>
      <c r="CN33" s="657"/>
      <c r="CO33" s="657"/>
      <c r="CP33" s="657"/>
      <c r="CQ33" s="658"/>
      <c r="CR33" s="659">
        <v>3430767</v>
      </c>
      <c r="CS33" s="691"/>
      <c r="CT33" s="691"/>
      <c r="CU33" s="691"/>
      <c r="CV33" s="691"/>
      <c r="CW33" s="691"/>
      <c r="CX33" s="691"/>
      <c r="CY33" s="692"/>
      <c r="CZ33" s="664">
        <v>55.9</v>
      </c>
      <c r="DA33" s="689"/>
      <c r="DB33" s="689"/>
      <c r="DC33" s="693"/>
      <c r="DD33" s="668">
        <v>2423588</v>
      </c>
      <c r="DE33" s="691"/>
      <c r="DF33" s="691"/>
      <c r="DG33" s="691"/>
      <c r="DH33" s="691"/>
      <c r="DI33" s="691"/>
      <c r="DJ33" s="691"/>
      <c r="DK33" s="692"/>
      <c r="DL33" s="668">
        <v>1428414</v>
      </c>
      <c r="DM33" s="691"/>
      <c r="DN33" s="691"/>
      <c r="DO33" s="691"/>
      <c r="DP33" s="691"/>
      <c r="DQ33" s="691"/>
      <c r="DR33" s="691"/>
      <c r="DS33" s="691"/>
      <c r="DT33" s="691"/>
      <c r="DU33" s="691"/>
      <c r="DV33" s="692"/>
      <c r="DW33" s="664">
        <v>49.6</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767555</v>
      </c>
      <c r="S34" s="660"/>
      <c r="T34" s="660"/>
      <c r="U34" s="660"/>
      <c r="V34" s="660"/>
      <c r="W34" s="660"/>
      <c r="X34" s="660"/>
      <c r="Y34" s="661"/>
      <c r="Z34" s="662">
        <v>11.8</v>
      </c>
      <c r="AA34" s="662"/>
      <c r="AB34" s="662"/>
      <c r="AC34" s="662"/>
      <c r="AD34" s="663" t="s">
        <v>121</v>
      </c>
      <c r="AE34" s="663"/>
      <c r="AF34" s="663"/>
      <c r="AG34" s="663"/>
      <c r="AH34" s="663"/>
      <c r="AI34" s="663"/>
      <c r="AJ34" s="663"/>
      <c r="AK34" s="663"/>
      <c r="AL34" s="664" t="s">
        <v>121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1578497</v>
      </c>
      <c r="CS34" s="660"/>
      <c r="CT34" s="660"/>
      <c r="CU34" s="660"/>
      <c r="CV34" s="660"/>
      <c r="CW34" s="660"/>
      <c r="CX34" s="660"/>
      <c r="CY34" s="661"/>
      <c r="CZ34" s="664">
        <v>25.7</v>
      </c>
      <c r="DA34" s="689"/>
      <c r="DB34" s="689"/>
      <c r="DC34" s="693"/>
      <c r="DD34" s="668">
        <v>1326762</v>
      </c>
      <c r="DE34" s="660"/>
      <c r="DF34" s="660"/>
      <c r="DG34" s="660"/>
      <c r="DH34" s="660"/>
      <c r="DI34" s="660"/>
      <c r="DJ34" s="660"/>
      <c r="DK34" s="661"/>
      <c r="DL34" s="668">
        <v>789500</v>
      </c>
      <c r="DM34" s="660"/>
      <c r="DN34" s="660"/>
      <c r="DO34" s="660"/>
      <c r="DP34" s="660"/>
      <c r="DQ34" s="660"/>
      <c r="DR34" s="660"/>
      <c r="DS34" s="660"/>
      <c r="DT34" s="660"/>
      <c r="DU34" s="660"/>
      <c r="DV34" s="661"/>
      <c r="DW34" s="664">
        <v>27.4</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859289</v>
      </c>
      <c r="S35" s="660"/>
      <c r="T35" s="660"/>
      <c r="U35" s="660"/>
      <c r="V35" s="660"/>
      <c r="W35" s="660"/>
      <c r="X35" s="660"/>
      <c r="Y35" s="661"/>
      <c r="Z35" s="662">
        <v>13.2</v>
      </c>
      <c r="AA35" s="662"/>
      <c r="AB35" s="662"/>
      <c r="AC35" s="662"/>
      <c r="AD35" s="663" t="s">
        <v>121</v>
      </c>
      <c r="AE35" s="663"/>
      <c r="AF35" s="663"/>
      <c r="AG35" s="663"/>
      <c r="AH35" s="663"/>
      <c r="AI35" s="663"/>
      <c r="AJ35" s="663"/>
      <c r="AK35" s="663"/>
      <c r="AL35" s="664" t="s">
        <v>121</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174468</v>
      </c>
      <c r="CS35" s="691"/>
      <c r="CT35" s="691"/>
      <c r="CU35" s="691"/>
      <c r="CV35" s="691"/>
      <c r="CW35" s="691"/>
      <c r="CX35" s="691"/>
      <c r="CY35" s="692"/>
      <c r="CZ35" s="664">
        <v>2.8</v>
      </c>
      <c r="DA35" s="689"/>
      <c r="DB35" s="689"/>
      <c r="DC35" s="693"/>
      <c r="DD35" s="668">
        <v>174468</v>
      </c>
      <c r="DE35" s="691"/>
      <c r="DF35" s="691"/>
      <c r="DG35" s="691"/>
      <c r="DH35" s="691"/>
      <c r="DI35" s="691"/>
      <c r="DJ35" s="691"/>
      <c r="DK35" s="692"/>
      <c r="DL35" s="668">
        <v>138598</v>
      </c>
      <c r="DM35" s="691"/>
      <c r="DN35" s="691"/>
      <c r="DO35" s="691"/>
      <c r="DP35" s="691"/>
      <c r="DQ35" s="691"/>
      <c r="DR35" s="691"/>
      <c r="DS35" s="691"/>
      <c r="DT35" s="691"/>
      <c r="DU35" s="691"/>
      <c r="DV35" s="692"/>
      <c r="DW35" s="664">
        <v>4.8</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303191</v>
      </c>
      <c r="S36" s="660"/>
      <c r="T36" s="660"/>
      <c r="U36" s="660"/>
      <c r="V36" s="660"/>
      <c r="W36" s="660"/>
      <c r="X36" s="660"/>
      <c r="Y36" s="661"/>
      <c r="Z36" s="662">
        <v>4.5999999999999996</v>
      </c>
      <c r="AA36" s="662"/>
      <c r="AB36" s="662"/>
      <c r="AC36" s="662"/>
      <c r="AD36" s="663" t="s">
        <v>121</v>
      </c>
      <c r="AE36" s="663"/>
      <c r="AF36" s="663"/>
      <c r="AG36" s="663"/>
      <c r="AH36" s="663"/>
      <c r="AI36" s="663"/>
      <c r="AJ36" s="663"/>
      <c r="AK36" s="663"/>
      <c r="AL36" s="664" t="s">
        <v>121</v>
      </c>
      <c r="AM36" s="665"/>
      <c r="AN36" s="665"/>
      <c r="AO36" s="666"/>
      <c r="AP36" s="222"/>
      <c r="AQ36" s="725" t="s">
        <v>315</v>
      </c>
      <c r="AR36" s="726"/>
      <c r="AS36" s="726"/>
      <c r="AT36" s="726"/>
      <c r="AU36" s="726"/>
      <c r="AV36" s="726"/>
      <c r="AW36" s="726"/>
      <c r="AX36" s="726"/>
      <c r="AY36" s="727"/>
      <c r="AZ36" s="648">
        <v>328505</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1283</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895043</v>
      </c>
      <c r="CS36" s="660"/>
      <c r="CT36" s="660"/>
      <c r="CU36" s="660"/>
      <c r="CV36" s="660"/>
      <c r="CW36" s="660"/>
      <c r="CX36" s="660"/>
      <c r="CY36" s="661"/>
      <c r="CZ36" s="664">
        <v>14.6</v>
      </c>
      <c r="DA36" s="689"/>
      <c r="DB36" s="689"/>
      <c r="DC36" s="693"/>
      <c r="DD36" s="668">
        <v>570510</v>
      </c>
      <c r="DE36" s="660"/>
      <c r="DF36" s="660"/>
      <c r="DG36" s="660"/>
      <c r="DH36" s="660"/>
      <c r="DI36" s="660"/>
      <c r="DJ36" s="660"/>
      <c r="DK36" s="661"/>
      <c r="DL36" s="668">
        <v>357845</v>
      </c>
      <c r="DM36" s="660"/>
      <c r="DN36" s="660"/>
      <c r="DO36" s="660"/>
      <c r="DP36" s="660"/>
      <c r="DQ36" s="660"/>
      <c r="DR36" s="660"/>
      <c r="DS36" s="660"/>
      <c r="DT36" s="660"/>
      <c r="DU36" s="660"/>
      <c r="DV36" s="661"/>
      <c r="DW36" s="664">
        <v>12.4</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121194</v>
      </c>
      <c r="S37" s="660"/>
      <c r="T37" s="660"/>
      <c r="U37" s="660"/>
      <c r="V37" s="660"/>
      <c r="W37" s="660"/>
      <c r="X37" s="660"/>
      <c r="Y37" s="661"/>
      <c r="Z37" s="662">
        <v>1.9</v>
      </c>
      <c r="AA37" s="662"/>
      <c r="AB37" s="662"/>
      <c r="AC37" s="662"/>
      <c r="AD37" s="663">
        <v>6</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124494</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898</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178448</v>
      </c>
      <c r="CS37" s="691"/>
      <c r="CT37" s="691"/>
      <c r="CU37" s="691"/>
      <c r="CV37" s="691"/>
      <c r="CW37" s="691"/>
      <c r="CX37" s="691"/>
      <c r="CY37" s="692"/>
      <c r="CZ37" s="664">
        <v>2.9</v>
      </c>
      <c r="DA37" s="689"/>
      <c r="DB37" s="689"/>
      <c r="DC37" s="693"/>
      <c r="DD37" s="668">
        <v>178448</v>
      </c>
      <c r="DE37" s="691"/>
      <c r="DF37" s="691"/>
      <c r="DG37" s="691"/>
      <c r="DH37" s="691"/>
      <c r="DI37" s="691"/>
      <c r="DJ37" s="691"/>
      <c r="DK37" s="692"/>
      <c r="DL37" s="668">
        <v>173974</v>
      </c>
      <c r="DM37" s="691"/>
      <c r="DN37" s="691"/>
      <c r="DO37" s="691"/>
      <c r="DP37" s="691"/>
      <c r="DQ37" s="691"/>
      <c r="DR37" s="691"/>
      <c r="DS37" s="691"/>
      <c r="DT37" s="691"/>
      <c r="DU37" s="691"/>
      <c r="DV37" s="692"/>
      <c r="DW37" s="664">
        <v>6</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341274</v>
      </c>
      <c r="S38" s="660"/>
      <c r="T38" s="660"/>
      <c r="U38" s="660"/>
      <c r="V38" s="660"/>
      <c r="W38" s="660"/>
      <c r="X38" s="660"/>
      <c r="Y38" s="661"/>
      <c r="Z38" s="662">
        <v>5.2</v>
      </c>
      <c r="AA38" s="662"/>
      <c r="AB38" s="662"/>
      <c r="AC38" s="662"/>
      <c r="AD38" s="663" t="s">
        <v>121</v>
      </c>
      <c r="AE38" s="663"/>
      <c r="AF38" s="663"/>
      <c r="AG38" s="663"/>
      <c r="AH38" s="663"/>
      <c r="AI38" s="663"/>
      <c r="AJ38" s="663"/>
      <c r="AK38" s="663"/>
      <c r="AL38" s="664" t="s">
        <v>121</v>
      </c>
      <c r="AM38" s="665"/>
      <c r="AN38" s="665"/>
      <c r="AO38" s="666"/>
      <c r="AQ38" s="722" t="s">
        <v>323</v>
      </c>
      <c r="AR38" s="723"/>
      <c r="AS38" s="723"/>
      <c r="AT38" s="723"/>
      <c r="AU38" s="723"/>
      <c r="AV38" s="723"/>
      <c r="AW38" s="723"/>
      <c r="AX38" s="723"/>
      <c r="AY38" s="724"/>
      <c r="AZ38" s="659">
        <v>10575</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538</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193436</v>
      </c>
      <c r="CS38" s="660"/>
      <c r="CT38" s="660"/>
      <c r="CU38" s="660"/>
      <c r="CV38" s="660"/>
      <c r="CW38" s="660"/>
      <c r="CX38" s="660"/>
      <c r="CY38" s="661"/>
      <c r="CZ38" s="664">
        <v>3.2</v>
      </c>
      <c r="DA38" s="689"/>
      <c r="DB38" s="689"/>
      <c r="DC38" s="693"/>
      <c r="DD38" s="668">
        <v>154182</v>
      </c>
      <c r="DE38" s="660"/>
      <c r="DF38" s="660"/>
      <c r="DG38" s="660"/>
      <c r="DH38" s="660"/>
      <c r="DI38" s="660"/>
      <c r="DJ38" s="660"/>
      <c r="DK38" s="661"/>
      <c r="DL38" s="668">
        <v>142471</v>
      </c>
      <c r="DM38" s="660"/>
      <c r="DN38" s="660"/>
      <c r="DO38" s="660"/>
      <c r="DP38" s="660"/>
      <c r="DQ38" s="660"/>
      <c r="DR38" s="660"/>
      <c r="DS38" s="660"/>
      <c r="DT38" s="660"/>
      <c r="DU38" s="660"/>
      <c r="DV38" s="661"/>
      <c r="DW38" s="664">
        <v>4.9000000000000004</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121</v>
      </c>
      <c r="S39" s="660"/>
      <c r="T39" s="660"/>
      <c r="U39" s="660"/>
      <c r="V39" s="660"/>
      <c r="W39" s="660"/>
      <c r="X39" s="660"/>
      <c r="Y39" s="661"/>
      <c r="Z39" s="662" t="s">
        <v>121</v>
      </c>
      <c r="AA39" s="662"/>
      <c r="AB39" s="662"/>
      <c r="AC39" s="662"/>
      <c r="AD39" s="663" t="s">
        <v>121</v>
      </c>
      <c r="AE39" s="663"/>
      <c r="AF39" s="663"/>
      <c r="AG39" s="663"/>
      <c r="AH39" s="663"/>
      <c r="AI39" s="663"/>
      <c r="AJ39" s="663"/>
      <c r="AK39" s="663"/>
      <c r="AL39" s="664" t="s">
        <v>121</v>
      </c>
      <c r="AM39" s="665"/>
      <c r="AN39" s="665"/>
      <c r="AO39" s="666"/>
      <c r="AQ39" s="722" t="s">
        <v>327</v>
      </c>
      <c r="AR39" s="723"/>
      <c r="AS39" s="723"/>
      <c r="AT39" s="723"/>
      <c r="AU39" s="723"/>
      <c r="AV39" s="723"/>
      <c r="AW39" s="723"/>
      <c r="AX39" s="723"/>
      <c r="AY39" s="724"/>
      <c r="AZ39" s="659" t="s">
        <v>121</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942</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445265</v>
      </c>
      <c r="CS39" s="691"/>
      <c r="CT39" s="691"/>
      <c r="CU39" s="691"/>
      <c r="CV39" s="691"/>
      <c r="CW39" s="691"/>
      <c r="CX39" s="691"/>
      <c r="CY39" s="692"/>
      <c r="CZ39" s="664">
        <v>7.3</v>
      </c>
      <c r="DA39" s="689"/>
      <c r="DB39" s="689"/>
      <c r="DC39" s="693"/>
      <c r="DD39" s="668">
        <v>140078</v>
      </c>
      <c r="DE39" s="691"/>
      <c r="DF39" s="691"/>
      <c r="DG39" s="691"/>
      <c r="DH39" s="691"/>
      <c r="DI39" s="691"/>
      <c r="DJ39" s="691"/>
      <c r="DK39" s="692"/>
      <c r="DL39" s="668" t="s">
        <v>121</v>
      </c>
      <c r="DM39" s="691"/>
      <c r="DN39" s="691"/>
      <c r="DO39" s="691"/>
      <c r="DP39" s="691"/>
      <c r="DQ39" s="691"/>
      <c r="DR39" s="691"/>
      <c r="DS39" s="691"/>
      <c r="DT39" s="691"/>
      <c r="DU39" s="691"/>
      <c r="DV39" s="692"/>
      <c r="DW39" s="664" t="s">
        <v>121</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13574</v>
      </c>
      <c r="S40" s="660"/>
      <c r="T40" s="660"/>
      <c r="U40" s="660"/>
      <c r="V40" s="660"/>
      <c r="W40" s="660"/>
      <c r="X40" s="660"/>
      <c r="Y40" s="661"/>
      <c r="Z40" s="662">
        <v>0.2</v>
      </c>
      <c r="AA40" s="662"/>
      <c r="AB40" s="662"/>
      <c r="AC40" s="662"/>
      <c r="AD40" s="663" t="s">
        <v>121</v>
      </c>
      <c r="AE40" s="663"/>
      <c r="AF40" s="663"/>
      <c r="AG40" s="663"/>
      <c r="AH40" s="663"/>
      <c r="AI40" s="663"/>
      <c r="AJ40" s="663"/>
      <c r="AK40" s="663"/>
      <c r="AL40" s="664" t="s">
        <v>121</v>
      </c>
      <c r="AM40" s="665"/>
      <c r="AN40" s="665"/>
      <c r="AO40" s="666"/>
      <c r="AQ40" s="722" t="s">
        <v>331</v>
      </c>
      <c r="AR40" s="723"/>
      <c r="AS40" s="723"/>
      <c r="AT40" s="723"/>
      <c r="AU40" s="723"/>
      <c r="AV40" s="723"/>
      <c r="AW40" s="723"/>
      <c r="AX40" s="723"/>
      <c r="AY40" s="724"/>
      <c r="AZ40" s="659" t="s">
        <v>121</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144</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144058</v>
      </c>
      <c r="CS40" s="660"/>
      <c r="CT40" s="660"/>
      <c r="CU40" s="660"/>
      <c r="CV40" s="660"/>
      <c r="CW40" s="660"/>
      <c r="CX40" s="660"/>
      <c r="CY40" s="661"/>
      <c r="CZ40" s="664">
        <v>2.2999999999999998</v>
      </c>
      <c r="DA40" s="689"/>
      <c r="DB40" s="689"/>
      <c r="DC40" s="693"/>
      <c r="DD40" s="668">
        <v>57588</v>
      </c>
      <c r="DE40" s="660"/>
      <c r="DF40" s="660"/>
      <c r="DG40" s="660"/>
      <c r="DH40" s="660"/>
      <c r="DI40" s="660"/>
      <c r="DJ40" s="660"/>
      <c r="DK40" s="661"/>
      <c r="DL40" s="668" t="s">
        <v>121</v>
      </c>
      <c r="DM40" s="660"/>
      <c r="DN40" s="660"/>
      <c r="DO40" s="660"/>
      <c r="DP40" s="660"/>
      <c r="DQ40" s="660"/>
      <c r="DR40" s="660"/>
      <c r="DS40" s="660"/>
      <c r="DT40" s="660"/>
      <c r="DU40" s="660"/>
      <c r="DV40" s="661"/>
      <c r="DW40" s="664" t="s">
        <v>121</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6527612</v>
      </c>
      <c r="S41" s="732"/>
      <c r="T41" s="732"/>
      <c r="U41" s="732"/>
      <c r="V41" s="732"/>
      <c r="W41" s="732"/>
      <c r="X41" s="732"/>
      <c r="Y41" s="736"/>
      <c r="Z41" s="737">
        <v>100</v>
      </c>
      <c r="AA41" s="737"/>
      <c r="AB41" s="737"/>
      <c r="AC41" s="737"/>
      <c r="AD41" s="738">
        <v>2868876</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47678</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121</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121</v>
      </c>
      <c r="CS41" s="691"/>
      <c r="CT41" s="691"/>
      <c r="CU41" s="691"/>
      <c r="CV41" s="691"/>
      <c r="CW41" s="691"/>
      <c r="CX41" s="691"/>
      <c r="CY41" s="692"/>
      <c r="CZ41" s="664" t="s">
        <v>121</v>
      </c>
      <c r="DA41" s="689"/>
      <c r="DB41" s="689"/>
      <c r="DC41" s="693"/>
      <c r="DD41" s="668" t="s">
        <v>121</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145758</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286</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1147832</v>
      </c>
      <c r="CS42" s="691"/>
      <c r="CT42" s="691"/>
      <c r="CU42" s="691"/>
      <c r="CV42" s="691"/>
      <c r="CW42" s="691"/>
      <c r="CX42" s="691"/>
      <c r="CY42" s="692"/>
      <c r="CZ42" s="664">
        <v>18.7</v>
      </c>
      <c r="DA42" s="689"/>
      <c r="DB42" s="689"/>
      <c r="DC42" s="693"/>
      <c r="DD42" s="668">
        <v>230402</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1390</v>
      </c>
      <c r="CS43" s="691"/>
      <c r="CT43" s="691"/>
      <c r="CU43" s="691"/>
      <c r="CV43" s="691"/>
      <c r="CW43" s="691"/>
      <c r="CX43" s="691"/>
      <c r="CY43" s="692"/>
      <c r="CZ43" s="664">
        <v>0</v>
      </c>
      <c r="DA43" s="689"/>
      <c r="DB43" s="689"/>
      <c r="DC43" s="693"/>
      <c r="DD43" s="668">
        <v>1390</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1147832</v>
      </c>
      <c r="CS44" s="660"/>
      <c r="CT44" s="660"/>
      <c r="CU44" s="660"/>
      <c r="CV44" s="660"/>
      <c r="CW44" s="660"/>
      <c r="CX44" s="660"/>
      <c r="CY44" s="661"/>
      <c r="CZ44" s="664">
        <v>18.7</v>
      </c>
      <c r="DA44" s="665"/>
      <c r="DB44" s="665"/>
      <c r="DC44" s="671"/>
      <c r="DD44" s="668">
        <v>230402</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456498</v>
      </c>
      <c r="CS45" s="691"/>
      <c r="CT45" s="691"/>
      <c r="CU45" s="691"/>
      <c r="CV45" s="691"/>
      <c r="CW45" s="691"/>
      <c r="CX45" s="691"/>
      <c r="CY45" s="692"/>
      <c r="CZ45" s="664">
        <v>7.4</v>
      </c>
      <c r="DA45" s="689"/>
      <c r="DB45" s="689"/>
      <c r="DC45" s="693"/>
      <c r="DD45" s="668">
        <v>37549</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621249</v>
      </c>
      <c r="CS46" s="660"/>
      <c r="CT46" s="660"/>
      <c r="CU46" s="660"/>
      <c r="CV46" s="660"/>
      <c r="CW46" s="660"/>
      <c r="CX46" s="660"/>
      <c r="CY46" s="661"/>
      <c r="CZ46" s="664">
        <v>10.1</v>
      </c>
      <c r="DA46" s="665"/>
      <c r="DB46" s="665"/>
      <c r="DC46" s="671"/>
      <c r="DD46" s="668">
        <v>151959</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t="s">
        <v>121</v>
      </c>
      <c r="CS47" s="691"/>
      <c r="CT47" s="691"/>
      <c r="CU47" s="691"/>
      <c r="CV47" s="691"/>
      <c r="CW47" s="691"/>
      <c r="CX47" s="691"/>
      <c r="CY47" s="692"/>
      <c r="CZ47" s="664" t="s">
        <v>121</v>
      </c>
      <c r="DA47" s="689"/>
      <c r="DB47" s="689"/>
      <c r="DC47" s="693"/>
      <c r="DD47" s="668" t="s">
        <v>121</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121</v>
      </c>
      <c r="CS48" s="660"/>
      <c r="CT48" s="660"/>
      <c r="CU48" s="660"/>
      <c r="CV48" s="660"/>
      <c r="CW48" s="660"/>
      <c r="CX48" s="660"/>
      <c r="CY48" s="661"/>
      <c r="CZ48" s="664" t="s">
        <v>121</v>
      </c>
      <c r="DA48" s="665"/>
      <c r="DB48" s="665"/>
      <c r="DC48" s="671"/>
      <c r="DD48" s="668" t="s">
        <v>121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6136445</v>
      </c>
      <c r="CS49" s="718"/>
      <c r="CT49" s="718"/>
      <c r="CU49" s="718"/>
      <c r="CV49" s="718"/>
      <c r="CW49" s="718"/>
      <c r="CX49" s="718"/>
      <c r="CY49" s="747"/>
      <c r="CZ49" s="739">
        <v>100</v>
      </c>
      <c r="DA49" s="748"/>
      <c r="DB49" s="748"/>
      <c r="DC49" s="749"/>
      <c r="DD49" s="750">
        <v>3879190</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I/lMGsgUJHTuFC9dA84hkRsEsTpGHRXF21y2bPkNn0LxFaheySGRhCpTHmKJ0o9DoCUSEvcGJZ382EjMEWWRNg==" saltValue="c9f5EFmsAlus/F5+Il6I1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6527</v>
      </c>
      <c r="R7" s="789"/>
      <c r="S7" s="789"/>
      <c r="T7" s="789"/>
      <c r="U7" s="789"/>
      <c r="V7" s="789">
        <v>6136</v>
      </c>
      <c r="W7" s="789"/>
      <c r="X7" s="789"/>
      <c r="Y7" s="789"/>
      <c r="Z7" s="789"/>
      <c r="AA7" s="789">
        <v>391</v>
      </c>
      <c r="AB7" s="789"/>
      <c r="AC7" s="789"/>
      <c r="AD7" s="789"/>
      <c r="AE7" s="790"/>
      <c r="AF7" s="791">
        <v>243</v>
      </c>
      <c r="AG7" s="792"/>
      <c r="AH7" s="792"/>
      <c r="AI7" s="792"/>
      <c r="AJ7" s="793"/>
      <c r="AK7" s="794">
        <v>881</v>
      </c>
      <c r="AL7" s="795"/>
      <c r="AM7" s="795"/>
      <c r="AN7" s="795"/>
      <c r="AO7" s="795"/>
      <c r="AP7" s="795">
        <v>4303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376</v>
      </c>
      <c r="B23" s="825" t="s">
        <v>377</v>
      </c>
      <c r="C23" s="826"/>
      <c r="D23" s="826"/>
      <c r="E23" s="826"/>
      <c r="F23" s="826"/>
      <c r="G23" s="826"/>
      <c r="H23" s="826"/>
      <c r="I23" s="826"/>
      <c r="J23" s="826"/>
      <c r="K23" s="826"/>
      <c r="L23" s="826"/>
      <c r="M23" s="826"/>
      <c r="N23" s="826"/>
      <c r="O23" s="826"/>
      <c r="P23" s="827"/>
      <c r="Q23" s="828">
        <v>6527</v>
      </c>
      <c r="R23" s="829"/>
      <c r="S23" s="829"/>
      <c r="T23" s="829"/>
      <c r="U23" s="829"/>
      <c r="V23" s="829">
        <v>6136</v>
      </c>
      <c r="W23" s="829"/>
      <c r="X23" s="829"/>
      <c r="Y23" s="829"/>
      <c r="Z23" s="829"/>
      <c r="AA23" s="829">
        <v>391</v>
      </c>
      <c r="AB23" s="829"/>
      <c r="AC23" s="829"/>
      <c r="AD23" s="829"/>
      <c r="AE23" s="830"/>
      <c r="AF23" s="831">
        <v>243</v>
      </c>
      <c r="AG23" s="829"/>
      <c r="AH23" s="829"/>
      <c r="AI23" s="829"/>
      <c r="AJ23" s="832"/>
      <c r="AK23" s="833"/>
      <c r="AL23" s="834"/>
      <c r="AM23" s="834"/>
      <c r="AN23" s="834"/>
      <c r="AO23" s="834"/>
      <c r="AP23" s="829">
        <v>4303</v>
      </c>
      <c r="AQ23" s="829"/>
      <c r="AR23" s="829"/>
      <c r="AS23" s="829"/>
      <c r="AT23" s="829"/>
      <c r="AU23" s="845"/>
      <c r="AV23" s="845"/>
      <c r="AW23" s="845"/>
      <c r="AX23" s="845"/>
      <c r="AY23" s="846"/>
      <c r="AZ23" s="847" t="s">
        <v>121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388</v>
      </c>
      <c r="C28" s="786"/>
      <c r="D28" s="786"/>
      <c r="E28" s="786"/>
      <c r="F28" s="786"/>
      <c r="G28" s="786"/>
      <c r="H28" s="786"/>
      <c r="I28" s="786"/>
      <c r="J28" s="786"/>
      <c r="K28" s="786"/>
      <c r="L28" s="786"/>
      <c r="M28" s="786"/>
      <c r="N28" s="786"/>
      <c r="O28" s="786"/>
      <c r="P28" s="787"/>
      <c r="Q28" s="858">
        <v>474</v>
      </c>
      <c r="R28" s="859"/>
      <c r="S28" s="859"/>
      <c r="T28" s="859"/>
      <c r="U28" s="859"/>
      <c r="V28" s="859">
        <v>473</v>
      </c>
      <c r="W28" s="859"/>
      <c r="X28" s="859"/>
      <c r="Y28" s="859"/>
      <c r="Z28" s="859"/>
      <c r="AA28" s="859">
        <v>1</v>
      </c>
      <c r="AB28" s="859"/>
      <c r="AC28" s="859"/>
      <c r="AD28" s="859"/>
      <c r="AE28" s="860"/>
      <c r="AF28" s="861">
        <v>1</v>
      </c>
      <c r="AG28" s="859"/>
      <c r="AH28" s="859"/>
      <c r="AI28" s="859"/>
      <c r="AJ28" s="862"/>
      <c r="AK28" s="863">
        <v>34</v>
      </c>
      <c r="AL28" s="864"/>
      <c r="AM28" s="864"/>
      <c r="AN28" s="864"/>
      <c r="AO28" s="864"/>
      <c r="AP28" s="864" t="s">
        <v>546</v>
      </c>
      <c r="AQ28" s="864"/>
      <c r="AR28" s="864"/>
      <c r="AS28" s="864"/>
      <c r="AT28" s="864"/>
      <c r="AU28" s="864" t="s">
        <v>546</v>
      </c>
      <c r="AV28" s="864"/>
      <c r="AW28" s="864"/>
      <c r="AX28" s="864"/>
      <c r="AY28" s="864"/>
      <c r="AZ28" s="865" t="s">
        <v>546</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389</v>
      </c>
      <c r="C29" s="817"/>
      <c r="D29" s="817"/>
      <c r="E29" s="817"/>
      <c r="F29" s="817"/>
      <c r="G29" s="817"/>
      <c r="H29" s="817"/>
      <c r="I29" s="817"/>
      <c r="J29" s="817"/>
      <c r="K29" s="817"/>
      <c r="L29" s="817"/>
      <c r="M29" s="817"/>
      <c r="N29" s="817"/>
      <c r="O29" s="817"/>
      <c r="P29" s="818"/>
      <c r="Q29" s="819">
        <v>372</v>
      </c>
      <c r="R29" s="820"/>
      <c r="S29" s="820"/>
      <c r="T29" s="820"/>
      <c r="U29" s="820"/>
      <c r="V29" s="820">
        <v>353</v>
      </c>
      <c r="W29" s="820"/>
      <c r="X29" s="820"/>
      <c r="Y29" s="820"/>
      <c r="Z29" s="820"/>
      <c r="AA29" s="820">
        <v>19</v>
      </c>
      <c r="AB29" s="820"/>
      <c r="AC29" s="820"/>
      <c r="AD29" s="820"/>
      <c r="AE29" s="821"/>
      <c r="AF29" s="822">
        <v>19</v>
      </c>
      <c r="AG29" s="823"/>
      <c r="AH29" s="823"/>
      <c r="AI29" s="823"/>
      <c r="AJ29" s="824"/>
      <c r="AK29" s="870">
        <v>57</v>
      </c>
      <c r="AL29" s="866"/>
      <c r="AM29" s="866"/>
      <c r="AN29" s="866"/>
      <c r="AO29" s="866"/>
      <c r="AP29" s="866" t="s">
        <v>485</v>
      </c>
      <c r="AQ29" s="866"/>
      <c r="AR29" s="866"/>
      <c r="AS29" s="866"/>
      <c r="AT29" s="866"/>
      <c r="AU29" s="866" t="s">
        <v>485</v>
      </c>
      <c r="AV29" s="866"/>
      <c r="AW29" s="866"/>
      <c r="AX29" s="866"/>
      <c r="AY29" s="866"/>
      <c r="AZ29" s="867" t="s">
        <v>485</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390</v>
      </c>
      <c r="C30" s="817"/>
      <c r="D30" s="817"/>
      <c r="E30" s="817"/>
      <c r="F30" s="817"/>
      <c r="G30" s="817"/>
      <c r="H30" s="817"/>
      <c r="I30" s="817"/>
      <c r="J30" s="817"/>
      <c r="K30" s="817"/>
      <c r="L30" s="817"/>
      <c r="M30" s="817"/>
      <c r="N30" s="817"/>
      <c r="O30" s="817"/>
      <c r="P30" s="818"/>
      <c r="Q30" s="819">
        <v>75</v>
      </c>
      <c r="R30" s="820"/>
      <c r="S30" s="820"/>
      <c r="T30" s="820"/>
      <c r="U30" s="820"/>
      <c r="V30" s="820">
        <v>73</v>
      </c>
      <c r="W30" s="820"/>
      <c r="X30" s="820"/>
      <c r="Y30" s="820"/>
      <c r="Z30" s="820"/>
      <c r="AA30" s="820">
        <v>2</v>
      </c>
      <c r="AB30" s="820"/>
      <c r="AC30" s="820"/>
      <c r="AD30" s="820"/>
      <c r="AE30" s="821"/>
      <c r="AF30" s="822">
        <v>2</v>
      </c>
      <c r="AG30" s="823"/>
      <c r="AH30" s="823"/>
      <c r="AI30" s="823"/>
      <c r="AJ30" s="824"/>
      <c r="AK30" s="870">
        <v>19</v>
      </c>
      <c r="AL30" s="866"/>
      <c r="AM30" s="866"/>
      <c r="AN30" s="866"/>
      <c r="AO30" s="866"/>
      <c r="AP30" s="866" t="s">
        <v>485</v>
      </c>
      <c r="AQ30" s="866"/>
      <c r="AR30" s="866"/>
      <c r="AS30" s="866"/>
      <c r="AT30" s="866"/>
      <c r="AU30" s="866" t="s">
        <v>485</v>
      </c>
      <c r="AV30" s="866"/>
      <c r="AW30" s="866"/>
      <c r="AX30" s="866"/>
      <c r="AY30" s="866"/>
      <c r="AZ30" s="867" t="s">
        <v>485</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391</v>
      </c>
      <c r="C31" s="817"/>
      <c r="D31" s="817"/>
      <c r="E31" s="817"/>
      <c r="F31" s="817"/>
      <c r="G31" s="817"/>
      <c r="H31" s="817"/>
      <c r="I31" s="817"/>
      <c r="J31" s="817"/>
      <c r="K31" s="817"/>
      <c r="L31" s="817"/>
      <c r="M31" s="817"/>
      <c r="N31" s="817"/>
      <c r="O31" s="817"/>
      <c r="P31" s="818"/>
      <c r="Q31" s="819">
        <v>164</v>
      </c>
      <c r="R31" s="820"/>
      <c r="S31" s="820"/>
      <c r="T31" s="820"/>
      <c r="U31" s="820"/>
      <c r="V31" s="820">
        <v>149</v>
      </c>
      <c r="W31" s="820"/>
      <c r="X31" s="820"/>
      <c r="Y31" s="820"/>
      <c r="Z31" s="820"/>
      <c r="AA31" s="820">
        <v>15</v>
      </c>
      <c r="AB31" s="820"/>
      <c r="AC31" s="820"/>
      <c r="AD31" s="820"/>
      <c r="AE31" s="821"/>
      <c r="AF31" s="822">
        <v>435</v>
      </c>
      <c r="AG31" s="823"/>
      <c r="AH31" s="823"/>
      <c r="AI31" s="823"/>
      <c r="AJ31" s="824"/>
      <c r="AK31" s="870">
        <v>2</v>
      </c>
      <c r="AL31" s="866"/>
      <c r="AM31" s="866"/>
      <c r="AN31" s="866"/>
      <c r="AO31" s="866"/>
      <c r="AP31" s="866">
        <v>245</v>
      </c>
      <c r="AQ31" s="866"/>
      <c r="AR31" s="866"/>
      <c r="AS31" s="866"/>
      <c r="AT31" s="866"/>
      <c r="AU31" s="866">
        <v>119</v>
      </c>
      <c r="AV31" s="866"/>
      <c r="AW31" s="866"/>
      <c r="AX31" s="866"/>
      <c r="AY31" s="866"/>
      <c r="AZ31" s="867" t="s">
        <v>485</v>
      </c>
      <c r="BA31" s="867"/>
      <c r="BB31" s="867"/>
      <c r="BC31" s="867"/>
      <c r="BD31" s="867"/>
      <c r="BE31" s="868" t="s">
        <v>392</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393</v>
      </c>
      <c r="C32" s="817"/>
      <c r="D32" s="817"/>
      <c r="E32" s="817"/>
      <c r="F32" s="817"/>
      <c r="G32" s="817"/>
      <c r="H32" s="817"/>
      <c r="I32" s="817"/>
      <c r="J32" s="817"/>
      <c r="K32" s="817"/>
      <c r="L32" s="817"/>
      <c r="M32" s="817"/>
      <c r="N32" s="817"/>
      <c r="O32" s="817"/>
      <c r="P32" s="818"/>
      <c r="Q32" s="819">
        <v>167</v>
      </c>
      <c r="R32" s="820"/>
      <c r="S32" s="820"/>
      <c r="T32" s="820"/>
      <c r="U32" s="820"/>
      <c r="V32" s="820">
        <v>164</v>
      </c>
      <c r="W32" s="820"/>
      <c r="X32" s="820"/>
      <c r="Y32" s="820"/>
      <c r="Z32" s="820"/>
      <c r="AA32" s="820">
        <v>3</v>
      </c>
      <c r="AB32" s="820"/>
      <c r="AC32" s="820"/>
      <c r="AD32" s="820"/>
      <c r="AE32" s="821"/>
      <c r="AF32" s="822">
        <v>31</v>
      </c>
      <c r="AG32" s="823"/>
      <c r="AH32" s="823"/>
      <c r="AI32" s="823"/>
      <c r="AJ32" s="824"/>
      <c r="AK32" s="870">
        <v>67</v>
      </c>
      <c r="AL32" s="866"/>
      <c r="AM32" s="866"/>
      <c r="AN32" s="866"/>
      <c r="AO32" s="866"/>
      <c r="AP32" s="866">
        <v>497</v>
      </c>
      <c r="AQ32" s="866"/>
      <c r="AR32" s="866"/>
      <c r="AS32" s="866"/>
      <c r="AT32" s="866"/>
      <c r="AU32" s="866">
        <v>301</v>
      </c>
      <c r="AV32" s="866"/>
      <c r="AW32" s="866"/>
      <c r="AX32" s="866"/>
      <c r="AY32" s="866"/>
      <c r="AZ32" s="867" t="s">
        <v>485</v>
      </c>
      <c r="BA32" s="867"/>
      <c r="BB32" s="867"/>
      <c r="BC32" s="867"/>
      <c r="BD32" s="867"/>
      <c r="BE32" s="868" t="s">
        <v>392</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394</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376</v>
      </c>
      <c r="B63" s="825" t="s">
        <v>395</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488</v>
      </c>
      <c r="AG63" s="880"/>
      <c r="AH63" s="880"/>
      <c r="AI63" s="880"/>
      <c r="AJ63" s="881"/>
      <c r="AK63" s="882"/>
      <c r="AL63" s="877"/>
      <c r="AM63" s="877"/>
      <c r="AN63" s="877"/>
      <c r="AO63" s="877"/>
      <c r="AP63" s="880">
        <v>742</v>
      </c>
      <c r="AQ63" s="880"/>
      <c r="AR63" s="880"/>
      <c r="AS63" s="880"/>
      <c r="AT63" s="880"/>
      <c r="AU63" s="880">
        <v>420</v>
      </c>
      <c r="AV63" s="880"/>
      <c r="AW63" s="880"/>
      <c r="AX63" s="880"/>
      <c r="AY63" s="880"/>
      <c r="AZ63" s="884"/>
      <c r="BA63" s="884"/>
      <c r="BB63" s="884"/>
      <c r="BC63" s="884"/>
      <c r="BD63" s="884"/>
      <c r="BE63" s="885"/>
      <c r="BF63" s="885"/>
      <c r="BG63" s="885"/>
      <c r="BH63" s="885"/>
      <c r="BI63" s="886"/>
      <c r="BJ63" s="887" t="s">
        <v>121</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397</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398</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547</v>
      </c>
      <c r="C68" s="906"/>
      <c r="D68" s="906"/>
      <c r="E68" s="906"/>
      <c r="F68" s="906"/>
      <c r="G68" s="906"/>
      <c r="H68" s="906"/>
      <c r="I68" s="906"/>
      <c r="J68" s="906"/>
      <c r="K68" s="906"/>
      <c r="L68" s="906"/>
      <c r="M68" s="906"/>
      <c r="N68" s="906"/>
      <c r="O68" s="906"/>
      <c r="P68" s="907"/>
      <c r="Q68" s="908">
        <v>7150</v>
      </c>
      <c r="R68" s="902"/>
      <c r="S68" s="902"/>
      <c r="T68" s="902"/>
      <c r="U68" s="902"/>
      <c r="V68" s="902">
        <v>6591</v>
      </c>
      <c r="W68" s="902"/>
      <c r="X68" s="902"/>
      <c r="Y68" s="902"/>
      <c r="Z68" s="902"/>
      <c r="AA68" s="902">
        <v>559</v>
      </c>
      <c r="AB68" s="902"/>
      <c r="AC68" s="902"/>
      <c r="AD68" s="902"/>
      <c r="AE68" s="902"/>
      <c r="AF68" s="902">
        <v>559</v>
      </c>
      <c r="AG68" s="902"/>
      <c r="AH68" s="902"/>
      <c r="AI68" s="902"/>
      <c r="AJ68" s="902"/>
      <c r="AK68" s="902" t="s">
        <v>485</v>
      </c>
      <c r="AL68" s="902"/>
      <c r="AM68" s="902"/>
      <c r="AN68" s="902"/>
      <c r="AO68" s="902"/>
      <c r="AP68" s="902">
        <v>1486</v>
      </c>
      <c r="AQ68" s="902"/>
      <c r="AR68" s="902"/>
      <c r="AS68" s="902"/>
      <c r="AT68" s="902"/>
      <c r="AU68" s="902" t="s">
        <v>485</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548</v>
      </c>
      <c r="C69" s="910"/>
      <c r="D69" s="910"/>
      <c r="E69" s="910"/>
      <c r="F69" s="910"/>
      <c r="G69" s="910"/>
      <c r="H69" s="910"/>
      <c r="I69" s="910"/>
      <c r="J69" s="910"/>
      <c r="K69" s="910"/>
      <c r="L69" s="910"/>
      <c r="M69" s="910"/>
      <c r="N69" s="910"/>
      <c r="O69" s="910"/>
      <c r="P69" s="911"/>
      <c r="Q69" s="912">
        <v>3423</v>
      </c>
      <c r="R69" s="866"/>
      <c r="S69" s="866"/>
      <c r="T69" s="866"/>
      <c r="U69" s="866"/>
      <c r="V69" s="866">
        <v>3110</v>
      </c>
      <c r="W69" s="866"/>
      <c r="X69" s="866"/>
      <c r="Y69" s="866"/>
      <c r="Z69" s="866"/>
      <c r="AA69" s="866">
        <v>313</v>
      </c>
      <c r="AB69" s="866"/>
      <c r="AC69" s="866"/>
      <c r="AD69" s="866"/>
      <c r="AE69" s="866"/>
      <c r="AF69" s="866">
        <v>313</v>
      </c>
      <c r="AG69" s="866"/>
      <c r="AH69" s="866"/>
      <c r="AI69" s="866"/>
      <c r="AJ69" s="866"/>
      <c r="AK69" s="866">
        <v>110</v>
      </c>
      <c r="AL69" s="866"/>
      <c r="AM69" s="866"/>
      <c r="AN69" s="866"/>
      <c r="AO69" s="866"/>
      <c r="AP69" s="866">
        <v>595</v>
      </c>
      <c r="AQ69" s="866"/>
      <c r="AR69" s="866"/>
      <c r="AS69" s="866"/>
      <c r="AT69" s="866"/>
      <c r="AU69" s="866">
        <v>11</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549</v>
      </c>
      <c r="C70" s="910"/>
      <c r="D70" s="910"/>
      <c r="E70" s="910"/>
      <c r="F70" s="910"/>
      <c r="G70" s="910"/>
      <c r="H70" s="910"/>
      <c r="I70" s="910"/>
      <c r="J70" s="910"/>
      <c r="K70" s="910"/>
      <c r="L70" s="910"/>
      <c r="M70" s="910"/>
      <c r="N70" s="910"/>
      <c r="O70" s="910"/>
      <c r="P70" s="911"/>
      <c r="Q70" s="912">
        <v>1406</v>
      </c>
      <c r="R70" s="866"/>
      <c r="S70" s="866"/>
      <c r="T70" s="866"/>
      <c r="U70" s="866"/>
      <c r="V70" s="866">
        <v>1048</v>
      </c>
      <c r="W70" s="866"/>
      <c r="X70" s="866"/>
      <c r="Y70" s="866"/>
      <c r="Z70" s="866"/>
      <c r="AA70" s="866">
        <v>13</v>
      </c>
      <c r="AB70" s="866"/>
      <c r="AC70" s="866"/>
      <c r="AD70" s="866"/>
      <c r="AE70" s="866"/>
      <c r="AF70" s="866">
        <v>644</v>
      </c>
      <c r="AG70" s="866"/>
      <c r="AH70" s="866"/>
      <c r="AI70" s="866"/>
      <c r="AJ70" s="866"/>
      <c r="AK70" s="866" t="s">
        <v>485</v>
      </c>
      <c r="AL70" s="866"/>
      <c r="AM70" s="866"/>
      <c r="AN70" s="866"/>
      <c r="AO70" s="866"/>
      <c r="AP70" s="866">
        <v>2172</v>
      </c>
      <c r="AQ70" s="866"/>
      <c r="AR70" s="866"/>
      <c r="AS70" s="866"/>
      <c r="AT70" s="866"/>
      <c r="AU70" s="866" t="s">
        <v>546</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c r="C71" s="910"/>
      <c r="D71" s="910"/>
      <c r="E71" s="910"/>
      <c r="F71" s="910"/>
      <c r="G71" s="910"/>
      <c r="H71" s="910"/>
      <c r="I71" s="910"/>
      <c r="J71" s="910"/>
      <c r="K71" s="910"/>
      <c r="L71" s="910"/>
      <c r="M71" s="910"/>
      <c r="N71" s="910"/>
      <c r="O71" s="910"/>
      <c r="P71" s="911"/>
      <c r="Q71" s="912"/>
      <c r="R71" s="866"/>
      <c r="S71" s="866"/>
      <c r="T71" s="866"/>
      <c r="U71" s="866"/>
      <c r="V71" s="866"/>
      <c r="W71" s="866"/>
      <c r="X71" s="866"/>
      <c r="Y71" s="866"/>
      <c r="Z71" s="866"/>
      <c r="AA71" s="866"/>
      <c r="AB71" s="866"/>
      <c r="AC71" s="866"/>
      <c r="AD71" s="866"/>
      <c r="AE71" s="866"/>
      <c r="AF71" s="866"/>
      <c r="AG71" s="866"/>
      <c r="AH71" s="866"/>
      <c r="AI71" s="866"/>
      <c r="AJ71" s="866"/>
      <c r="AK71" s="866"/>
      <c r="AL71" s="866"/>
      <c r="AM71" s="866"/>
      <c r="AN71" s="866"/>
      <c r="AO71" s="866"/>
      <c r="AP71" s="866"/>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376</v>
      </c>
      <c r="B88" s="825" t="s">
        <v>399</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1516</v>
      </c>
      <c r="AG88" s="880"/>
      <c r="AH88" s="880"/>
      <c r="AI88" s="880"/>
      <c r="AJ88" s="880"/>
      <c r="AK88" s="877"/>
      <c r="AL88" s="877"/>
      <c r="AM88" s="877"/>
      <c r="AN88" s="877"/>
      <c r="AO88" s="877"/>
      <c r="AP88" s="880">
        <v>4253</v>
      </c>
      <c r="AQ88" s="880"/>
      <c r="AR88" s="880"/>
      <c r="AS88" s="880"/>
      <c r="AT88" s="880"/>
      <c r="AU88" s="880">
        <v>11</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400</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401</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402</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405</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406</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407</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408</v>
      </c>
      <c r="AB109" s="929"/>
      <c r="AC109" s="929"/>
      <c r="AD109" s="929"/>
      <c r="AE109" s="930"/>
      <c r="AF109" s="928" t="s">
        <v>409</v>
      </c>
      <c r="AG109" s="929"/>
      <c r="AH109" s="929"/>
      <c r="AI109" s="929"/>
      <c r="AJ109" s="930"/>
      <c r="AK109" s="928" t="s">
        <v>294</v>
      </c>
      <c r="AL109" s="929"/>
      <c r="AM109" s="929"/>
      <c r="AN109" s="929"/>
      <c r="AO109" s="930"/>
      <c r="AP109" s="928" t="s">
        <v>410</v>
      </c>
      <c r="AQ109" s="929"/>
      <c r="AR109" s="929"/>
      <c r="AS109" s="929"/>
      <c r="AT109" s="931"/>
      <c r="AU109" s="948" t="s">
        <v>407</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408</v>
      </c>
      <c r="BR109" s="929"/>
      <c r="BS109" s="929"/>
      <c r="BT109" s="929"/>
      <c r="BU109" s="930"/>
      <c r="BV109" s="928" t="s">
        <v>409</v>
      </c>
      <c r="BW109" s="929"/>
      <c r="BX109" s="929"/>
      <c r="BY109" s="929"/>
      <c r="BZ109" s="930"/>
      <c r="CA109" s="928" t="s">
        <v>294</v>
      </c>
      <c r="CB109" s="929"/>
      <c r="CC109" s="929"/>
      <c r="CD109" s="929"/>
      <c r="CE109" s="930"/>
      <c r="CF109" s="949" t="s">
        <v>410</v>
      </c>
      <c r="CG109" s="949"/>
      <c r="CH109" s="949"/>
      <c r="CI109" s="949"/>
      <c r="CJ109" s="949"/>
      <c r="CK109" s="928" t="s">
        <v>411</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408</v>
      </c>
      <c r="DH109" s="929"/>
      <c r="DI109" s="929"/>
      <c r="DJ109" s="929"/>
      <c r="DK109" s="930"/>
      <c r="DL109" s="928" t="s">
        <v>409</v>
      </c>
      <c r="DM109" s="929"/>
      <c r="DN109" s="929"/>
      <c r="DO109" s="929"/>
      <c r="DP109" s="930"/>
      <c r="DQ109" s="928" t="s">
        <v>294</v>
      </c>
      <c r="DR109" s="929"/>
      <c r="DS109" s="929"/>
      <c r="DT109" s="929"/>
      <c r="DU109" s="930"/>
      <c r="DV109" s="928" t="s">
        <v>410</v>
      </c>
      <c r="DW109" s="929"/>
      <c r="DX109" s="929"/>
      <c r="DY109" s="929"/>
      <c r="DZ109" s="931"/>
    </row>
    <row r="110" spans="1:131" s="230" customFormat="1" ht="26.25" customHeight="1" x14ac:dyDescent="0.15">
      <c r="A110" s="932" t="s">
        <v>412</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455165</v>
      </c>
      <c r="AB110" s="936"/>
      <c r="AC110" s="936"/>
      <c r="AD110" s="936"/>
      <c r="AE110" s="937"/>
      <c r="AF110" s="938">
        <v>454719</v>
      </c>
      <c r="AG110" s="936"/>
      <c r="AH110" s="936"/>
      <c r="AI110" s="936"/>
      <c r="AJ110" s="937"/>
      <c r="AK110" s="938">
        <v>445649</v>
      </c>
      <c r="AL110" s="936"/>
      <c r="AM110" s="936"/>
      <c r="AN110" s="936"/>
      <c r="AO110" s="937"/>
      <c r="AP110" s="939">
        <v>17.2</v>
      </c>
      <c r="AQ110" s="940"/>
      <c r="AR110" s="940"/>
      <c r="AS110" s="940"/>
      <c r="AT110" s="941"/>
      <c r="AU110" s="942" t="s">
        <v>69</v>
      </c>
      <c r="AV110" s="943"/>
      <c r="AW110" s="943"/>
      <c r="AX110" s="943"/>
      <c r="AY110" s="943"/>
      <c r="AZ110" s="965" t="s">
        <v>413</v>
      </c>
      <c r="BA110" s="933"/>
      <c r="BB110" s="933"/>
      <c r="BC110" s="933"/>
      <c r="BD110" s="933"/>
      <c r="BE110" s="933"/>
      <c r="BF110" s="933"/>
      <c r="BG110" s="933"/>
      <c r="BH110" s="933"/>
      <c r="BI110" s="933"/>
      <c r="BJ110" s="933"/>
      <c r="BK110" s="933"/>
      <c r="BL110" s="933"/>
      <c r="BM110" s="933"/>
      <c r="BN110" s="933"/>
      <c r="BO110" s="933"/>
      <c r="BP110" s="934"/>
      <c r="BQ110" s="966">
        <v>4677070</v>
      </c>
      <c r="BR110" s="967"/>
      <c r="BS110" s="967"/>
      <c r="BT110" s="967"/>
      <c r="BU110" s="967"/>
      <c r="BV110" s="967">
        <v>4384128</v>
      </c>
      <c r="BW110" s="967"/>
      <c r="BX110" s="967"/>
      <c r="BY110" s="967"/>
      <c r="BZ110" s="967"/>
      <c r="CA110" s="967">
        <v>4302589</v>
      </c>
      <c r="CB110" s="967"/>
      <c r="CC110" s="967"/>
      <c r="CD110" s="967"/>
      <c r="CE110" s="967"/>
      <c r="CF110" s="980">
        <v>165.7</v>
      </c>
      <c r="CG110" s="981"/>
      <c r="CH110" s="981"/>
      <c r="CI110" s="981"/>
      <c r="CJ110" s="981"/>
      <c r="CK110" s="982" t="s">
        <v>414</v>
      </c>
      <c r="CL110" s="983"/>
      <c r="CM110" s="965" t="s">
        <v>415</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121</v>
      </c>
      <c r="DH110" s="967"/>
      <c r="DI110" s="967"/>
      <c r="DJ110" s="967"/>
      <c r="DK110" s="967"/>
      <c r="DL110" s="967" t="s">
        <v>121</v>
      </c>
      <c r="DM110" s="967"/>
      <c r="DN110" s="967"/>
      <c r="DO110" s="967"/>
      <c r="DP110" s="967"/>
      <c r="DQ110" s="967" t="s">
        <v>121</v>
      </c>
      <c r="DR110" s="967"/>
      <c r="DS110" s="967"/>
      <c r="DT110" s="967"/>
      <c r="DU110" s="967"/>
      <c r="DV110" s="968" t="s">
        <v>121</v>
      </c>
      <c r="DW110" s="968"/>
      <c r="DX110" s="968"/>
      <c r="DY110" s="968"/>
      <c r="DZ110" s="969"/>
    </row>
    <row r="111" spans="1:131" s="230" customFormat="1" ht="26.25" customHeight="1" x14ac:dyDescent="0.15">
      <c r="A111" s="970" t="s">
        <v>416</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121</v>
      </c>
      <c r="AB111" s="974"/>
      <c r="AC111" s="974"/>
      <c r="AD111" s="974"/>
      <c r="AE111" s="975"/>
      <c r="AF111" s="976" t="s">
        <v>121</v>
      </c>
      <c r="AG111" s="974"/>
      <c r="AH111" s="974"/>
      <c r="AI111" s="974"/>
      <c r="AJ111" s="975"/>
      <c r="AK111" s="976" t="s">
        <v>121</v>
      </c>
      <c r="AL111" s="974"/>
      <c r="AM111" s="974"/>
      <c r="AN111" s="974"/>
      <c r="AO111" s="975"/>
      <c r="AP111" s="977" t="s">
        <v>121</v>
      </c>
      <c r="AQ111" s="978"/>
      <c r="AR111" s="978"/>
      <c r="AS111" s="978"/>
      <c r="AT111" s="979"/>
      <c r="AU111" s="944"/>
      <c r="AV111" s="945"/>
      <c r="AW111" s="945"/>
      <c r="AX111" s="945"/>
      <c r="AY111" s="945"/>
      <c r="AZ111" s="958" t="s">
        <v>417</v>
      </c>
      <c r="BA111" s="959"/>
      <c r="BB111" s="959"/>
      <c r="BC111" s="959"/>
      <c r="BD111" s="959"/>
      <c r="BE111" s="959"/>
      <c r="BF111" s="959"/>
      <c r="BG111" s="959"/>
      <c r="BH111" s="959"/>
      <c r="BI111" s="959"/>
      <c r="BJ111" s="959"/>
      <c r="BK111" s="959"/>
      <c r="BL111" s="959"/>
      <c r="BM111" s="959"/>
      <c r="BN111" s="959"/>
      <c r="BO111" s="959"/>
      <c r="BP111" s="960"/>
      <c r="BQ111" s="961" t="s">
        <v>121</v>
      </c>
      <c r="BR111" s="962"/>
      <c r="BS111" s="962"/>
      <c r="BT111" s="962"/>
      <c r="BU111" s="962"/>
      <c r="BV111" s="962" t="s">
        <v>121</v>
      </c>
      <c r="BW111" s="962"/>
      <c r="BX111" s="962"/>
      <c r="BY111" s="962"/>
      <c r="BZ111" s="962"/>
      <c r="CA111" s="962" t="s">
        <v>121</v>
      </c>
      <c r="CB111" s="962"/>
      <c r="CC111" s="962"/>
      <c r="CD111" s="962"/>
      <c r="CE111" s="962"/>
      <c r="CF111" s="956" t="s">
        <v>121</v>
      </c>
      <c r="CG111" s="957"/>
      <c r="CH111" s="957"/>
      <c r="CI111" s="957"/>
      <c r="CJ111" s="957"/>
      <c r="CK111" s="984"/>
      <c r="CL111" s="985"/>
      <c r="CM111" s="958" t="s">
        <v>418</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121</v>
      </c>
      <c r="DH111" s="962"/>
      <c r="DI111" s="962"/>
      <c r="DJ111" s="962"/>
      <c r="DK111" s="962"/>
      <c r="DL111" s="962" t="s">
        <v>121</v>
      </c>
      <c r="DM111" s="962"/>
      <c r="DN111" s="962"/>
      <c r="DO111" s="962"/>
      <c r="DP111" s="962"/>
      <c r="DQ111" s="962" t="s">
        <v>121</v>
      </c>
      <c r="DR111" s="962"/>
      <c r="DS111" s="962"/>
      <c r="DT111" s="962"/>
      <c r="DU111" s="962"/>
      <c r="DV111" s="963" t="s">
        <v>121</v>
      </c>
      <c r="DW111" s="963"/>
      <c r="DX111" s="963"/>
      <c r="DY111" s="963"/>
      <c r="DZ111" s="964"/>
    </row>
    <row r="112" spans="1:131" s="230" customFormat="1" ht="26.25" customHeight="1" x14ac:dyDescent="0.15">
      <c r="A112" s="988" t="s">
        <v>419</v>
      </c>
      <c r="B112" s="989"/>
      <c r="C112" s="959" t="s">
        <v>420</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121</v>
      </c>
      <c r="AB112" s="995"/>
      <c r="AC112" s="995"/>
      <c r="AD112" s="995"/>
      <c r="AE112" s="996"/>
      <c r="AF112" s="997" t="s">
        <v>121</v>
      </c>
      <c r="AG112" s="995"/>
      <c r="AH112" s="995"/>
      <c r="AI112" s="995"/>
      <c r="AJ112" s="996"/>
      <c r="AK112" s="997" t="s">
        <v>121</v>
      </c>
      <c r="AL112" s="995"/>
      <c r="AM112" s="995"/>
      <c r="AN112" s="995"/>
      <c r="AO112" s="996"/>
      <c r="AP112" s="998" t="s">
        <v>121</v>
      </c>
      <c r="AQ112" s="999"/>
      <c r="AR112" s="999"/>
      <c r="AS112" s="999"/>
      <c r="AT112" s="1000"/>
      <c r="AU112" s="944"/>
      <c r="AV112" s="945"/>
      <c r="AW112" s="945"/>
      <c r="AX112" s="945"/>
      <c r="AY112" s="945"/>
      <c r="AZ112" s="958" t="s">
        <v>421</v>
      </c>
      <c r="BA112" s="959"/>
      <c r="BB112" s="959"/>
      <c r="BC112" s="959"/>
      <c r="BD112" s="959"/>
      <c r="BE112" s="959"/>
      <c r="BF112" s="959"/>
      <c r="BG112" s="959"/>
      <c r="BH112" s="959"/>
      <c r="BI112" s="959"/>
      <c r="BJ112" s="959"/>
      <c r="BK112" s="959"/>
      <c r="BL112" s="959"/>
      <c r="BM112" s="959"/>
      <c r="BN112" s="959"/>
      <c r="BO112" s="959"/>
      <c r="BP112" s="960"/>
      <c r="BQ112" s="961">
        <v>622016</v>
      </c>
      <c r="BR112" s="962"/>
      <c r="BS112" s="962"/>
      <c r="BT112" s="962"/>
      <c r="BU112" s="962"/>
      <c r="BV112" s="962">
        <v>435040</v>
      </c>
      <c r="BW112" s="962"/>
      <c r="BX112" s="962"/>
      <c r="BY112" s="962"/>
      <c r="BZ112" s="962"/>
      <c r="CA112" s="962">
        <v>419938</v>
      </c>
      <c r="CB112" s="962"/>
      <c r="CC112" s="962"/>
      <c r="CD112" s="962"/>
      <c r="CE112" s="962"/>
      <c r="CF112" s="956">
        <v>16.2</v>
      </c>
      <c r="CG112" s="957"/>
      <c r="CH112" s="957"/>
      <c r="CI112" s="957"/>
      <c r="CJ112" s="957"/>
      <c r="CK112" s="984"/>
      <c r="CL112" s="985"/>
      <c r="CM112" s="958" t="s">
        <v>422</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121</v>
      </c>
      <c r="DH112" s="962"/>
      <c r="DI112" s="962"/>
      <c r="DJ112" s="962"/>
      <c r="DK112" s="962"/>
      <c r="DL112" s="962" t="s">
        <v>121</v>
      </c>
      <c r="DM112" s="962"/>
      <c r="DN112" s="962"/>
      <c r="DO112" s="962"/>
      <c r="DP112" s="962"/>
      <c r="DQ112" s="962" t="s">
        <v>121</v>
      </c>
      <c r="DR112" s="962"/>
      <c r="DS112" s="962"/>
      <c r="DT112" s="962"/>
      <c r="DU112" s="962"/>
      <c r="DV112" s="963" t="s">
        <v>121</v>
      </c>
      <c r="DW112" s="963"/>
      <c r="DX112" s="963"/>
      <c r="DY112" s="963"/>
      <c r="DZ112" s="964"/>
    </row>
    <row r="113" spans="1:130" s="230" customFormat="1" ht="26.25" customHeight="1" x14ac:dyDescent="0.15">
      <c r="A113" s="990"/>
      <c r="B113" s="991"/>
      <c r="C113" s="959" t="s">
        <v>423</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112681</v>
      </c>
      <c r="AB113" s="974"/>
      <c r="AC113" s="974"/>
      <c r="AD113" s="974"/>
      <c r="AE113" s="975"/>
      <c r="AF113" s="976">
        <v>75340</v>
      </c>
      <c r="AG113" s="974"/>
      <c r="AH113" s="974"/>
      <c r="AI113" s="974"/>
      <c r="AJ113" s="975"/>
      <c r="AK113" s="976">
        <v>63655</v>
      </c>
      <c r="AL113" s="974"/>
      <c r="AM113" s="974"/>
      <c r="AN113" s="974"/>
      <c r="AO113" s="975"/>
      <c r="AP113" s="977">
        <v>2.5</v>
      </c>
      <c r="AQ113" s="978"/>
      <c r="AR113" s="978"/>
      <c r="AS113" s="978"/>
      <c r="AT113" s="979"/>
      <c r="AU113" s="944"/>
      <c r="AV113" s="945"/>
      <c r="AW113" s="945"/>
      <c r="AX113" s="945"/>
      <c r="AY113" s="945"/>
      <c r="AZ113" s="958" t="s">
        <v>424</v>
      </c>
      <c r="BA113" s="959"/>
      <c r="BB113" s="959"/>
      <c r="BC113" s="959"/>
      <c r="BD113" s="959"/>
      <c r="BE113" s="959"/>
      <c r="BF113" s="959"/>
      <c r="BG113" s="959"/>
      <c r="BH113" s="959"/>
      <c r="BI113" s="959"/>
      <c r="BJ113" s="959"/>
      <c r="BK113" s="959"/>
      <c r="BL113" s="959"/>
      <c r="BM113" s="959"/>
      <c r="BN113" s="959"/>
      <c r="BO113" s="959"/>
      <c r="BP113" s="960"/>
      <c r="BQ113" s="961">
        <v>16525</v>
      </c>
      <c r="BR113" s="962"/>
      <c r="BS113" s="962"/>
      <c r="BT113" s="962"/>
      <c r="BU113" s="962"/>
      <c r="BV113" s="962">
        <v>13883</v>
      </c>
      <c r="BW113" s="962"/>
      <c r="BX113" s="962"/>
      <c r="BY113" s="962"/>
      <c r="BZ113" s="962"/>
      <c r="CA113" s="962">
        <v>11261</v>
      </c>
      <c r="CB113" s="962"/>
      <c r="CC113" s="962"/>
      <c r="CD113" s="962"/>
      <c r="CE113" s="962"/>
      <c r="CF113" s="956">
        <v>0.4</v>
      </c>
      <c r="CG113" s="957"/>
      <c r="CH113" s="957"/>
      <c r="CI113" s="957"/>
      <c r="CJ113" s="957"/>
      <c r="CK113" s="984"/>
      <c r="CL113" s="985"/>
      <c r="CM113" s="958" t="s">
        <v>425</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121</v>
      </c>
      <c r="DH113" s="995"/>
      <c r="DI113" s="995"/>
      <c r="DJ113" s="995"/>
      <c r="DK113" s="996"/>
      <c r="DL113" s="997" t="s">
        <v>121</v>
      </c>
      <c r="DM113" s="995"/>
      <c r="DN113" s="995"/>
      <c r="DO113" s="995"/>
      <c r="DP113" s="996"/>
      <c r="DQ113" s="997" t="s">
        <v>121</v>
      </c>
      <c r="DR113" s="995"/>
      <c r="DS113" s="995"/>
      <c r="DT113" s="995"/>
      <c r="DU113" s="996"/>
      <c r="DV113" s="998" t="s">
        <v>121</v>
      </c>
      <c r="DW113" s="999"/>
      <c r="DX113" s="999"/>
      <c r="DY113" s="999"/>
      <c r="DZ113" s="1000"/>
    </row>
    <row r="114" spans="1:130" s="230" customFormat="1" ht="26.25" customHeight="1" x14ac:dyDescent="0.15">
      <c r="A114" s="990"/>
      <c r="B114" s="991"/>
      <c r="C114" s="959" t="s">
        <v>426</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2727</v>
      </c>
      <c r="AB114" s="995"/>
      <c r="AC114" s="995"/>
      <c r="AD114" s="995"/>
      <c r="AE114" s="996"/>
      <c r="AF114" s="997">
        <v>2719</v>
      </c>
      <c r="AG114" s="995"/>
      <c r="AH114" s="995"/>
      <c r="AI114" s="995"/>
      <c r="AJ114" s="996"/>
      <c r="AK114" s="997">
        <v>2712</v>
      </c>
      <c r="AL114" s="995"/>
      <c r="AM114" s="995"/>
      <c r="AN114" s="995"/>
      <c r="AO114" s="996"/>
      <c r="AP114" s="998">
        <v>0.1</v>
      </c>
      <c r="AQ114" s="999"/>
      <c r="AR114" s="999"/>
      <c r="AS114" s="999"/>
      <c r="AT114" s="1000"/>
      <c r="AU114" s="944"/>
      <c r="AV114" s="945"/>
      <c r="AW114" s="945"/>
      <c r="AX114" s="945"/>
      <c r="AY114" s="945"/>
      <c r="AZ114" s="958" t="s">
        <v>427</v>
      </c>
      <c r="BA114" s="959"/>
      <c r="BB114" s="959"/>
      <c r="BC114" s="959"/>
      <c r="BD114" s="959"/>
      <c r="BE114" s="959"/>
      <c r="BF114" s="959"/>
      <c r="BG114" s="959"/>
      <c r="BH114" s="959"/>
      <c r="BI114" s="959"/>
      <c r="BJ114" s="959"/>
      <c r="BK114" s="959"/>
      <c r="BL114" s="959"/>
      <c r="BM114" s="959"/>
      <c r="BN114" s="959"/>
      <c r="BO114" s="959"/>
      <c r="BP114" s="960"/>
      <c r="BQ114" s="961">
        <v>448076</v>
      </c>
      <c r="BR114" s="962"/>
      <c r="BS114" s="962"/>
      <c r="BT114" s="962"/>
      <c r="BU114" s="962"/>
      <c r="BV114" s="962">
        <v>423952</v>
      </c>
      <c r="BW114" s="962"/>
      <c r="BX114" s="962"/>
      <c r="BY114" s="962"/>
      <c r="BZ114" s="962"/>
      <c r="CA114" s="962">
        <v>412769</v>
      </c>
      <c r="CB114" s="962"/>
      <c r="CC114" s="962"/>
      <c r="CD114" s="962"/>
      <c r="CE114" s="962"/>
      <c r="CF114" s="956">
        <v>15.9</v>
      </c>
      <c r="CG114" s="957"/>
      <c r="CH114" s="957"/>
      <c r="CI114" s="957"/>
      <c r="CJ114" s="957"/>
      <c r="CK114" s="984"/>
      <c r="CL114" s="985"/>
      <c r="CM114" s="958" t="s">
        <v>428</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121</v>
      </c>
      <c r="DH114" s="995"/>
      <c r="DI114" s="995"/>
      <c r="DJ114" s="995"/>
      <c r="DK114" s="996"/>
      <c r="DL114" s="997" t="s">
        <v>121</v>
      </c>
      <c r="DM114" s="995"/>
      <c r="DN114" s="995"/>
      <c r="DO114" s="995"/>
      <c r="DP114" s="996"/>
      <c r="DQ114" s="997" t="s">
        <v>121</v>
      </c>
      <c r="DR114" s="995"/>
      <c r="DS114" s="995"/>
      <c r="DT114" s="995"/>
      <c r="DU114" s="996"/>
      <c r="DV114" s="998" t="s">
        <v>121</v>
      </c>
      <c r="DW114" s="999"/>
      <c r="DX114" s="999"/>
      <c r="DY114" s="999"/>
      <c r="DZ114" s="1000"/>
    </row>
    <row r="115" spans="1:130" s="230" customFormat="1" ht="26.25" customHeight="1" x14ac:dyDescent="0.15">
      <c r="A115" s="990"/>
      <c r="B115" s="991"/>
      <c r="C115" s="959" t="s">
        <v>429</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2014</v>
      </c>
      <c r="AB115" s="974"/>
      <c r="AC115" s="974"/>
      <c r="AD115" s="974"/>
      <c r="AE115" s="975"/>
      <c r="AF115" s="976">
        <v>832</v>
      </c>
      <c r="AG115" s="974"/>
      <c r="AH115" s="974"/>
      <c r="AI115" s="974"/>
      <c r="AJ115" s="975"/>
      <c r="AK115" s="976">
        <v>661</v>
      </c>
      <c r="AL115" s="974"/>
      <c r="AM115" s="974"/>
      <c r="AN115" s="974"/>
      <c r="AO115" s="975"/>
      <c r="AP115" s="977">
        <v>0</v>
      </c>
      <c r="AQ115" s="978"/>
      <c r="AR115" s="978"/>
      <c r="AS115" s="978"/>
      <c r="AT115" s="979"/>
      <c r="AU115" s="944"/>
      <c r="AV115" s="945"/>
      <c r="AW115" s="945"/>
      <c r="AX115" s="945"/>
      <c r="AY115" s="945"/>
      <c r="AZ115" s="958" t="s">
        <v>430</v>
      </c>
      <c r="BA115" s="959"/>
      <c r="BB115" s="959"/>
      <c r="BC115" s="959"/>
      <c r="BD115" s="959"/>
      <c r="BE115" s="959"/>
      <c r="BF115" s="959"/>
      <c r="BG115" s="959"/>
      <c r="BH115" s="959"/>
      <c r="BI115" s="959"/>
      <c r="BJ115" s="959"/>
      <c r="BK115" s="959"/>
      <c r="BL115" s="959"/>
      <c r="BM115" s="959"/>
      <c r="BN115" s="959"/>
      <c r="BO115" s="959"/>
      <c r="BP115" s="960"/>
      <c r="BQ115" s="961" t="s">
        <v>121</v>
      </c>
      <c r="BR115" s="962"/>
      <c r="BS115" s="962"/>
      <c r="BT115" s="962"/>
      <c r="BU115" s="962"/>
      <c r="BV115" s="962" t="s">
        <v>121</v>
      </c>
      <c r="BW115" s="962"/>
      <c r="BX115" s="962"/>
      <c r="BY115" s="962"/>
      <c r="BZ115" s="962"/>
      <c r="CA115" s="962" t="s">
        <v>121</v>
      </c>
      <c r="CB115" s="962"/>
      <c r="CC115" s="962"/>
      <c r="CD115" s="962"/>
      <c r="CE115" s="962"/>
      <c r="CF115" s="956" t="s">
        <v>121</v>
      </c>
      <c r="CG115" s="957"/>
      <c r="CH115" s="957"/>
      <c r="CI115" s="957"/>
      <c r="CJ115" s="957"/>
      <c r="CK115" s="984"/>
      <c r="CL115" s="985"/>
      <c r="CM115" s="958" t="s">
        <v>431</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121</v>
      </c>
      <c r="DH115" s="995"/>
      <c r="DI115" s="995"/>
      <c r="DJ115" s="995"/>
      <c r="DK115" s="996"/>
      <c r="DL115" s="997" t="s">
        <v>121</v>
      </c>
      <c r="DM115" s="995"/>
      <c r="DN115" s="995"/>
      <c r="DO115" s="995"/>
      <c r="DP115" s="996"/>
      <c r="DQ115" s="997" t="s">
        <v>121</v>
      </c>
      <c r="DR115" s="995"/>
      <c r="DS115" s="995"/>
      <c r="DT115" s="995"/>
      <c r="DU115" s="996"/>
      <c r="DV115" s="998" t="s">
        <v>121</v>
      </c>
      <c r="DW115" s="999"/>
      <c r="DX115" s="999"/>
      <c r="DY115" s="999"/>
      <c r="DZ115" s="1000"/>
    </row>
    <row r="116" spans="1:130" s="230" customFormat="1" ht="26.25" customHeight="1" x14ac:dyDescent="0.15">
      <c r="A116" s="992"/>
      <c r="B116" s="993"/>
      <c r="C116" s="1001" t="s">
        <v>432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207</v>
      </c>
      <c r="AB116" s="995"/>
      <c r="AC116" s="995"/>
      <c r="AD116" s="995"/>
      <c r="AE116" s="996"/>
      <c r="AF116" s="997" t="s">
        <v>121</v>
      </c>
      <c r="AG116" s="995"/>
      <c r="AH116" s="995"/>
      <c r="AI116" s="995"/>
      <c r="AJ116" s="996"/>
      <c r="AK116" s="997" t="s">
        <v>121</v>
      </c>
      <c r="AL116" s="995"/>
      <c r="AM116" s="995"/>
      <c r="AN116" s="995"/>
      <c r="AO116" s="996"/>
      <c r="AP116" s="998" t="s">
        <v>121</v>
      </c>
      <c r="AQ116" s="999"/>
      <c r="AR116" s="999"/>
      <c r="AS116" s="999"/>
      <c r="AT116" s="1000"/>
      <c r="AU116" s="944"/>
      <c r="AV116" s="945"/>
      <c r="AW116" s="945"/>
      <c r="AX116" s="945"/>
      <c r="AY116" s="945"/>
      <c r="AZ116" s="1003" t="s">
        <v>433</v>
      </c>
      <c r="BA116" s="1004"/>
      <c r="BB116" s="1004"/>
      <c r="BC116" s="1004"/>
      <c r="BD116" s="1004"/>
      <c r="BE116" s="1004"/>
      <c r="BF116" s="1004"/>
      <c r="BG116" s="1004"/>
      <c r="BH116" s="1004"/>
      <c r="BI116" s="1004"/>
      <c r="BJ116" s="1004"/>
      <c r="BK116" s="1004"/>
      <c r="BL116" s="1004"/>
      <c r="BM116" s="1004"/>
      <c r="BN116" s="1004"/>
      <c r="BO116" s="1004"/>
      <c r="BP116" s="1005"/>
      <c r="BQ116" s="961" t="s">
        <v>121</v>
      </c>
      <c r="BR116" s="962"/>
      <c r="BS116" s="962"/>
      <c r="BT116" s="962"/>
      <c r="BU116" s="962"/>
      <c r="BV116" s="962" t="s">
        <v>121</v>
      </c>
      <c r="BW116" s="962"/>
      <c r="BX116" s="962"/>
      <c r="BY116" s="962"/>
      <c r="BZ116" s="962"/>
      <c r="CA116" s="962" t="s">
        <v>121</v>
      </c>
      <c r="CB116" s="962"/>
      <c r="CC116" s="962"/>
      <c r="CD116" s="962"/>
      <c r="CE116" s="962"/>
      <c r="CF116" s="956" t="s">
        <v>121</v>
      </c>
      <c r="CG116" s="957"/>
      <c r="CH116" s="957"/>
      <c r="CI116" s="957"/>
      <c r="CJ116" s="957"/>
      <c r="CK116" s="984"/>
      <c r="CL116" s="985"/>
      <c r="CM116" s="958" t="s">
        <v>434</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121</v>
      </c>
      <c r="DH116" s="995"/>
      <c r="DI116" s="995"/>
      <c r="DJ116" s="995"/>
      <c r="DK116" s="996"/>
      <c r="DL116" s="997" t="s">
        <v>121</v>
      </c>
      <c r="DM116" s="995"/>
      <c r="DN116" s="995"/>
      <c r="DO116" s="995"/>
      <c r="DP116" s="996"/>
      <c r="DQ116" s="997" t="s">
        <v>121</v>
      </c>
      <c r="DR116" s="995"/>
      <c r="DS116" s="995"/>
      <c r="DT116" s="995"/>
      <c r="DU116" s="996"/>
      <c r="DV116" s="998" t="s">
        <v>121</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435</v>
      </c>
      <c r="Z117" s="930"/>
      <c r="AA117" s="1014">
        <v>572794</v>
      </c>
      <c r="AB117" s="1015"/>
      <c r="AC117" s="1015"/>
      <c r="AD117" s="1015"/>
      <c r="AE117" s="1016"/>
      <c r="AF117" s="1017">
        <v>533610</v>
      </c>
      <c r="AG117" s="1015"/>
      <c r="AH117" s="1015"/>
      <c r="AI117" s="1015"/>
      <c r="AJ117" s="1016"/>
      <c r="AK117" s="1017">
        <v>512677</v>
      </c>
      <c r="AL117" s="1015"/>
      <c r="AM117" s="1015"/>
      <c r="AN117" s="1015"/>
      <c r="AO117" s="1016"/>
      <c r="AP117" s="1018"/>
      <c r="AQ117" s="1019"/>
      <c r="AR117" s="1019"/>
      <c r="AS117" s="1019"/>
      <c r="AT117" s="1020"/>
      <c r="AU117" s="944"/>
      <c r="AV117" s="945"/>
      <c r="AW117" s="945"/>
      <c r="AX117" s="945"/>
      <c r="AY117" s="945"/>
      <c r="AZ117" s="1010" t="s">
        <v>436</v>
      </c>
      <c r="BA117" s="1011"/>
      <c r="BB117" s="1011"/>
      <c r="BC117" s="1011"/>
      <c r="BD117" s="1011"/>
      <c r="BE117" s="1011"/>
      <c r="BF117" s="1011"/>
      <c r="BG117" s="1011"/>
      <c r="BH117" s="1011"/>
      <c r="BI117" s="1011"/>
      <c r="BJ117" s="1011"/>
      <c r="BK117" s="1011"/>
      <c r="BL117" s="1011"/>
      <c r="BM117" s="1011"/>
      <c r="BN117" s="1011"/>
      <c r="BO117" s="1011"/>
      <c r="BP117" s="1012"/>
      <c r="BQ117" s="961" t="s">
        <v>121</v>
      </c>
      <c r="BR117" s="962"/>
      <c r="BS117" s="962"/>
      <c r="BT117" s="962"/>
      <c r="BU117" s="962"/>
      <c r="BV117" s="962" t="s">
        <v>121</v>
      </c>
      <c r="BW117" s="962"/>
      <c r="BX117" s="962"/>
      <c r="BY117" s="962"/>
      <c r="BZ117" s="962"/>
      <c r="CA117" s="962" t="s">
        <v>121</v>
      </c>
      <c r="CB117" s="962"/>
      <c r="CC117" s="962"/>
      <c r="CD117" s="962"/>
      <c r="CE117" s="962"/>
      <c r="CF117" s="956" t="s">
        <v>121</v>
      </c>
      <c r="CG117" s="957"/>
      <c r="CH117" s="957"/>
      <c r="CI117" s="957"/>
      <c r="CJ117" s="957"/>
      <c r="CK117" s="984"/>
      <c r="CL117" s="985"/>
      <c r="CM117" s="958" t="s">
        <v>437</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121</v>
      </c>
      <c r="DH117" s="995"/>
      <c r="DI117" s="995"/>
      <c r="DJ117" s="995"/>
      <c r="DK117" s="996"/>
      <c r="DL117" s="997" t="s">
        <v>121</v>
      </c>
      <c r="DM117" s="995"/>
      <c r="DN117" s="995"/>
      <c r="DO117" s="995"/>
      <c r="DP117" s="996"/>
      <c r="DQ117" s="997" t="s">
        <v>121</v>
      </c>
      <c r="DR117" s="995"/>
      <c r="DS117" s="995"/>
      <c r="DT117" s="995"/>
      <c r="DU117" s="996"/>
      <c r="DV117" s="998" t="s">
        <v>121</v>
      </c>
      <c r="DW117" s="999"/>
      <c r="DX117" s="999"/>
      <c r="DY117" s="999"/>
      <c r="DZ117" s="1000"/>
    </row>
    <row r="118" spans="1:130" s="230" customFormat="1" ht="26.25" customHeight="1" x14ac:dyDescent="0.15">
      <c r="A118" s="948" t="s">
        <v>411</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408</v>
      </c>
      <c r="AB118" s="929"/>
      <c r="AC118" s="929"/>
      <c r="AD118" s="929"/>
      <c r="AE118" s="930"/>
      <c r="AF118" s="928" t="s">
        <v>409</v>
      </c>
      <c r="AG118" s="929"/>
      <c r="AH118" s="929"/>
      <c r="AI118" s="929"/>
      <c r="AJ118" s="930"/>
      <c r="AK118" s="928" t="s">
        <v>294</v>
      </c>
      <c r="AL118" s="929"/>
      <c r="AM118" s="929"/>
      <c r="AN118" s="929"/>
      <c r="AO118" s="930"/>
      <c r="AP118" s="1006" t="s">
        <v>410</v>
      </c>
      <c r="AQ118" s="1007"/>
      <c r="AR118" s="1007"/>
      <c r="AS118" s="1007"/>
      <c r="AT118" s="1008"/>
      <c r="AU118" s="944"/>
      <c r="AV118" s="945"/>
      <c r="AW118" s="945"/>
      <c r="AX118" s="945"/>
      <c r="AY118" s="945"/>
      <c r="AZ118" s="1009" t="s">
        <v>438</v>
      </c>
      <c r="BA118" s="1001"/>
      <c r="BB118" s="1001"/>
      <c r="BC118" s="1001"/>
      <c r="BD118" s="1001"/>
      <c r="BE118" s="1001"/>
      <c r="BF118" s="1001"/>
      <c r="BG118" s="1001"/>
      <c r="BH118" s="1001"/>
      <c r="BI118" s="1001"/>
      <c r="BJ118" s="1001"/>
      <c r="BK118" s="1001"/>
      <c r="BL118" s="1001"/>
      <c r="BM118" s="1001"/>
      <c r="BN118" s="1001"/>
      <c r="BO118" s="1001"/>
      <c r="BP118" s="1002"/>
      <c r="BQ118" s="1035" t="s">
        <v>121</v>
      </c>
      <c r="BR118" s="1036"/>
      <c r="BS118" s="1036"/>
      <c r="BT118" s="1036"/>
      <c r="BU118" s="1036"/>
      <c r="BV118" s="1036" t="s">
        <v>121</v>
      </c>
      <c r="BW118" s="1036"/>
      <c r="BX118" s="1036"/>
      <c r="BY118" s="1036"/>
      <c r="BZ118" s="1036"/>
      <c r="CA118" s="1036" t="s">
        <v>121</v>
      </c>
      <c r="CB118" s="1036"/>
      <c r="CC118" s="1036"/>
      <c r="CD118" s="1036"/>
      <c r="CE118" s="1036"/>
      <c r="CF118" s="956" t="s">
        <v>121</v>
      </c>
      <c r="CG118" s="957"/>
      <c r="CH118" s="957"/>
      <c r="CI118" s="957"/>
      <c r="CJ118" s="957"/>
      <c r="CK118" s="984"/>
      <c r="CL118" s="985"/>
      <c r="CM118" s="958" t="s">
        <v>439</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121</v>
      </c>
      <c r="DH118" s="995"/>
      <c r="DI118" s="995"/>
      <c r="DJ118" s="995"/>
      <c r="DK118" s="996"/>
      <c r="DL118" s="997" t="s">
        <v>121</v>
      </c>
      <c r="DM118" s="995"/>
      <c r="DN118" s="995"/>
      <c r="DO118" s="995"/>
      <c r="DP118" s="996"/>
      <c r="DQ118" s="997" t="s">
        <v>121</v>
      </c>
      <c r="DR118" s="995"/>
      <c r="DS118" s="995"/>
      <c r="DT118" s="995"/>
      <c r="DU118" s="996"/>
      <c r="DV118" s="998" t="s">
        <v>121</v>
      </c>
      <c r="DW118" s="999"/>
      <c r="DX118" s="999"/>
      <c r="DY118" s="999"/>
      <c r="DZ118" s="1000"/>
    </row>
    <row r="119" spans="1:130" s="230" customFormat="1" ht="26.25" customHeight="1" x14ac:dyDescent="0.15">
      <c r="A119" s="1092" t="s">
        <v>414</v>
      </c>
      <c r="B119" s="983"/>
      <c r="C119" s="965" t="s">
        <v>415</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121</v>
      </c>
      <c r="AB119" s="936"/>
      <c r="AC119" s="936"/>
      <c r="AD119" s="936"/>
      <c r="AE119" s="937"/>
      <c r="AF119" s="938" t="s">
        <v>121</v>
      </c>
      <c r="AG119" s="936"/>
      <c r="AH119" s="936"/>
      <c r="AI119" s="936"/>
      <c r="AJ119" s="937"/>
      <c r="AK119" s="938" t="s">
        <v>121</v>
      </c>
      <c r="AL119" s="936"/>
      <c r="AM119" s="936"/>
      <c r="AN119" s="936"/>
      <c r="AO119" s="937"/>
      <c r="AP119" s="939" t="s">
        <v>121</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440</v>
      </c>
      <c r="BP119" s="1041"/>
      <c r="BQ119" s="1035">
        <v>5763687</v>
      </c>
      <c r="BR119" s="1036"/>
      <c r="BS119" s="1036"/>
      <c r="BT119" s="1036"/>
      <c r="BU119" s="1036"/>
      <c r="BV119" s="1036">
        <v>5257003</v>
      </c>
      <c r="BW119" s="1036"/>
      <c r="BX119" s="1036"/>
      <c r="BY119" s="1036"/>
      <c r="BZ119" s="1036"/>
      <c r="CA119" s="1036">
        <v>5146557</v>
      </c>
      <c r="CB119" s="1036"/>
      <c r="CC119" s="1036"/>
      <c r="CD119" s="1036"/>
      <c r="CE119" s="1036"/>
      <c r="CF119" s="1037"/>
      <c r="CG119" s="1038"/>
      <c r="CH119" s="1038"/>
      <c r="CI119" s="1038"/>
      <c r="CJ119" s="1039"/>
      <c r="CK119" s="986"/>
      <c r="CL119" s="987"/>
      <c r="CM119" s="1009" t="s">
        <v>441</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121</v>
      </c>
      <c r="DH119" s="1022"/>
      <c r="DI119" s="1022"/>
      <c r="DJ119" s="1022"/>
      <c r="DK119" s="1023"/>
      <c r="DL119" s="1021" t="s">
        <v>121</v>
      </c>
      <c r="DM119" s="1022"/>
      <c r="DN119" s="1022"/>
      <c r="DO119" s="1022"/>
      <c r="DP119" s="1023"/>
      <c r="DQ119" s="1021" t="s">
        <v>121</v>
      </c>
      <c r="DR119" s="1022"/>
      <c r="DS119" s="1022"/>
      <c r="DT119" s="1022"/>
      <c r="DU119" s="1023"/>
      <c r="DV119" s="1024" t="s">
        <v>121</v>
      </c>
      <c r="DW119" s="1025"/>
      <c r="DX119" s="1025"/>
      <c r="DY119" s="1025"/>
      <c r="DZ119" s="1026"/>
    </row>
    <row r="120" spans="1:130" s="230" customFormat="1" ht="26.25" customHeight="1" x14ac:dyDescent="0.15">
      <c r="A120" s="1093"/>
      <c r="B120" s="985"/>
      <c r="C120" s="958" t="s">
        <v>418</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121</v>
      </c>
      <c r="AB120" s="995"/>
      <c r="AC120" s="995"/>
      <c r="AD120" s="995"/>
      <c r="AE120" s="996"/>
      <c r="AF120" s="997" t="s">
        <v>121</v>
      </c>
      <c r="AG120" s="995"/>
      <c r="AH120" s="995"/>
      <c r="AI120" s="995"/>
      <c r="AJ120" s="996"/>
      <c r="AK120" s="997" t="s">
        <v>121</v>
      </c>
      <c r="AL120" s="995"/>
      <c r="AM120" s="995"/>
      <c r="AN120" s="995"/>
      <c r="AO120" s="996"/>
      <c r="AP120" s="998" t="s">
        <v>121</v>
      </c>
      <c r="AQ120" s="999"/>
      <c r="AR120" s="999"/>
      <c r="AS120" s="999"/>
      <c r="AT120" s="1000"/>
      <c r="AU120" s="1027" t="s">
        <v>442</v>
      </c>
      <c r="AV120" s="1028"/>
      <c r="AW120" s="1028"/>
      <c r="AX120" s="1028"/>
      <c r="AY120" s="1029"/>
      <c r="AZ120" s="965" t="s">
        <v>443</v>
      </c>
      <c r="BA120" s="933"/>
      <c r="BB120" s="933"/>
      <c r="BC120" s="933"/>
      <c r="BD120" s="933"/>
      <c r="BE120" s="933"/>
      <c r="BF120" s="933"/>
      <c r="BG120" s="933"/>
      <c r="BH120" s="933"/>
      <c r="BI120" s="933"/>
      <c r="BJ120" s="933"/>
      <c r="BK120" s="933"/>
      <c r="BL120" s="933"/>
      <c r="BM120" s="933"/>
      <c r="BN120" s="933"/>
      <c r="BO120" s="933"/>
      <c r="BP120" s="934"/>
      <c r="BQ120" s="966">
        <v>3151398</v>
      </c>
      <c r="BR120" s="967"/>
      <c r="BS120" s="967"/>
      <c r="BT120" s="967"/>
      <c r="BU120" s="967"/>
      <c r="BV120" s="967">
        <v>3292780</v>
      </c>
      <c r="BW120" s="967"/>
      <c r="BX120" s="967"/>
      <c r="BY120" s="967"/>
      <c r="BZ120" s="967"/>
      <c r="CA120" s="967">
        <v>2956588</v>
      </c>
      <c r="CB120" s="967"/>
      <c r="CC120" s="967"/>
      <c r="CD120" s="967"/>
      <c r="CE120" s="967"/>
      <c r="CF120" s="980">
        <v>113.8</v>
      </c>
      <c r="CG120" s="981"/>
      <c r="CH120" s="981"/>
      <c r="CI120" s="981"/>
      <c r="CJ120" s="981"/>
      <c r="CK120" s="1042" t="s">
        <v>444</v>
      </c>
      <c r="CL120" s="1043"/>
      <c r="CM120" s="1043"/>
      <c r="CN120" s="1043"/>
      <c r="CO120" s="1044"/>
      <c r="CP120" s="1050" t="s">
        <v>393</v>
      </c>
      <c r="CQ120" s="1051"/>
      <c r="CR120" s="1051"/>
      <c r="CS120" s="1051"/>
      <c r="CT120" s="1051"/>
      <c r="CU120" s="1051"/>
      <c r="CV120" s="1051"/>
      <c r="CW120" s="1051"/>
      <c r="CX120" s="1051"/>
      <c r="CY120" s="1051"/>
      <c r="CZ120" s="1051"/>
      <c r="DA120" s="1051"/>
      <c r="DB120" s="1051"/>
      <c r="DC120" s="1051"/>
      <c r="DD120" s="1051"/>
      <c r="DE120" s="1051"/>
      <c r="DF120" s="1052"/>
      <c r="DG120" s="966" t="s">
        <v>121</v>
      </c>
      <c r="DH120" s="967"/>
      <c r="DI120" s="967"/>
      <c r="DJ120" s="967"/>
      <c r="DK120" s="967"/>
      <c r="DL120" s="967">
        <v>351975</v>
      </c>
      <c r="DM120" s="967"/>
      <c r="DN120" s="967"/>
      <c r="DO120" s="967"/>
      <c r="DP120" s="967"/>
      <c r="DQ120" s="967">
        <v>300892</v>
      </c>
      <c r="DR120" s="967"/>
      <c r="DS120" s="967"/>
      <c r="DT120" s="967"/>
      <c r="DU120" s="967"/>
      <c r="DV120" s="968">
        <v>11.6</v>
      </c>
      <c r="DW120" s="968"/>
      <c r="DX120" s="968"/>
      <c r="DY120" s="968"/>
      <c r="DZ120" s="969"/>
    </row>
    <row r="121" spans="1:130" s="230" customFormat="1" ht="26.25" customHeight="1" x14ac:dyDescent="0.15">
      <c r="A121" s="1093"/>
      <c r="B121" s="985"/>
      <c r="C121" s="1010" t="s">
        <v>445</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121</v>
      </c>
      <c r="AB121" s="995"/>
      <c r="AC121" s="995"/>
      <c r="AD121" s="995"/>
      <c r="AE121" s="996"/>
      <c r="AF121" s="997" t="s">
        <v>121</v>
      </c>
      <c r="AG121" s="995"/>
      <c r="AH121" s="995"/>
      <c r="AI121" s="995"/>
      <c r="AJ121" s="996"/>
      <c r="AK121" s="997" t="s">
        <v>121</v>
      </c>
      <c r="AL121" s="995"/>
      <c r="AM121" s="995"/>
      <c r="AN121" s="995"/>
      <c r="AO121" s="996"/>
      <c r="AP121" s="998" t="s">
        <v>121</v>
      </c>
      <c r="AQ121" s="999"/>
      <c r="AR121" s="999"/>
      <c r="AS121" s="999"/>
      <c r="AT121" s="1000"/>
      <c r="AU121" s="1030"/>
      <c r="AV121" s="1031"/>
      <c r="AW121" s="1031"/>
      <c r="AX121" s="1031"/>
      <c r="AY121" s="1032"/>
      <c r="AZ121" s="958" t="s">
        <v>446</v>
      </c>
      <c r="BA121" s="959"/>
      <c r="BB121" s="959"/>
      <c r="BC121" s="959"/>
      <c r="BD121" s="959"/>
      <c r="BE121" s="959"/>
      <c r="BF121" s="959"/>
      <c r="BG121" s="959"/>
      <c r="BH121" s="959"/>
      <c r="BI121" s="959"/>
      <c r="BJ121" s="959"/>
      <c r="BK121" s="959"/>
      <c r="BL121" s="959"/>
      <c r="BM121" s="959"/>
      <c r="BN121" s="959"/>
      <c r="BO121" s="959"/>
      <c r="BP121" s="960"/>
      <c r="BQ121" s="961">
        <v>942882</v>
      </c>
      <c r="BR121" s="962"/>
      <c r="BS121" s="962"/>
      <c r="BT121" s="962"/>
      <c r="BU121" s="962"/>
      <c r="BV121" s="962">
        <v>865904</v>
      </c>
      <c r="BW121" s="962"/>
      <c r="BX121" s="962"/>
      <c r="BY121" s="962"/>
      <c r="BZ121" s="962"/>
      <c r="CA121" s="962">
        <v>767298</v>
      </c>
      <c r="CB121" s="962"/>
      <c r="CC121" s="962"/>
      <c r="CD121" s="962"/>
      <c r="CE121" s="962"/>
      <c r="CF121" s="956">
        <v>29.5</v>
      </c>
      <c r="CG121" s="957"/>
      <c r="CH121" s="957"/>
      <c r="CI121" s="957"/>
      <c r="CJ121" s="957"/>
      <c r="CK121" s="1045"/>
      <c r="CL121" s="1046"/>
      <c r="CM121" s="1046"/>
      <c r="CN121" s="1046"/>
      <c r="CO121" s="1047"/>
      <c r="CP121" s="1055" t="s">
        <v>391</v>
      </c>
      <c r="CQ121" s="1056"/>
      <c r="CR121" s="1056"/>
      <c r="CS121" s="1056"/>
      <c r="CT121" s="1056"/>
      <c r="CU121" s="1056"/>
      <c r="CV121" s="1056"/>
      <c r="CW121" s="1056"/>
      <c r="CX121" s="1056"/>
      <c r="CY121" s="1056"/>
      <c r="CZ121" s="1056"/>
      <c r="DA121" s="1056"/>
      <c r="DB121" s="1056"/>
      <c r="DC121" s="1056"/>
      <c r="DD121" s="1056"/>
      <c r="DE121" s="1056"/>
      <c r="DF121" s="1057"/>
      <c r="DG121" s="961" t="s">
        <v>121</v>
      </c>
      <c r="DH121" s="962"/>
      <c r="DI121" s="962"/>
      <c r="DJ121" s="962"/>
      <c r="DK121" s="962"/>
      <c r="DL121" s="962">
        <v>83065</v>
      </c>
      <c r="DM121" s="962"/>
      <c r="DN121" s="962"/>
      <c r="DO121" s="962"/>
      <c r="DP121" s="962"/>
      <c r="DQ121" s="962">
        <v>119046</v>
      </c>
      <c r="DR121" s="962"/>
      <c r="DS121" s="962"/>
      <c r="DT121" s="962"/>
      <c r="DU121" s="962"/>
      <c r="DV121" s="963">
        <v>4.5999999999999996</v>
      </c>
      <c r="DW121" s="963"/>
      <c r="DX121" s="963"/>
      <c r="DY121" s="963"/>
      <c r="DZ121" s="964"/>
    </row>
    <row r="122" spans="1:130" s="230" customFormat="1" ht="26.25" customHeight="1" x14ac:dyDescent="0.15">
      <c r="A122" s="1093"/>
      <c r="B122" s="985"/>
      <c r="C122" s="958" t="s">
        <v>428</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121</v>
      </c>
      <c r="AB122" s="995"/>
      <c r="AC122" s="995"/>
      <c r="AD122" s="995"/>
      <c r="AE122" s="996"/>
      <c r="AF122" s="997" t="s">
        <v>121</v>
      </c>
      <c r="AG122" s="995"/>
      <c r="AH122" s="995"/>
      <c r="AI122" s="995"/>
      <c r="AJ122" s="996"/>
      <c r="AK122" s="997" t="s">
        <v>121</v>
      </c>
      <c r="AL122" s="995"/>
      <c r="AM122" s="995"/>
      <c r="AN122" s="995"/>
      <c r="AO122" s="996"/>
      <c r="AP122" s="998" t="s">
        <v>121</v>
      </c>
      <c r="AQ122" s="999"/>
      <c r="AR122" s="999"/>
      <c r="AS122" s="999"/>
      <c r="AT122" s="1000"/>
      <c r="AU122" s="1030"/>
      <c r="AV122" s="1031"/>
      <c r="AW122" s="1031"/>
      <c r="AX122" s="1031"/>
      <c r="AY122" s="1032"/>
      <c r="AZ122" s="1009" t="s">
        <v>447</v>
      </c>
      <c r="BA122" s="1001"/>
      <c r="BB122" s="1001"/>
      <c r="BC122" s="1001"/>
      <c r="BD122" s="1001"/>
      <c r="BE122" s="1001"/>
      <c r="BF122" s="1001"/>
      <c r="BG122" s="1001"/>
      <c r="BH122" s="1001"/>
      <c r="BI122" s="1001"/>
      <c r="BJ122" s="1001"/>
      <c r="BK122" s="1001"/>
      <c r="BL122" s="1001"/>
      <c r="BM122" s="1001"/>
      <c r="BN122" s="1001"/>
      <c r="BO122" s="1001"/>
      <c r="BP122" s="1002"/>
      <c r="BQ122" s="1035">
        <v>3110559</v>
      </c>
      <c r="BR122" s="1036"/>
      <c r="BS122" s="1036"/>
      <c r="BT122" s="1036"/>
      <c r="BU122" s="1036"/>
      <c r="BV122" s="1036">
        <v>3050929</v>
      </c>
      <c r="BW122" s="1036"/>
      <c r="BX122" s="1036"/>
      <c r="BY122" s="1036"/>
      <c r="BZ122" s="1036"/>
      <c r="CA122" s="1036">
        <v>2939790</v>
      </c>
      <c r="CB122" s="1036"/>
      <c r="CC122" s="1036"/>
      <c r="CD122" s="1036"/>
      <c r="CE122" s="1036"/>
      <c r="CF122" s="1053">
        <v>113.2</v>
      </c>
      <c r="CG122" s="1054"/>
      <c r="CH122" s="1054"/>
      <c r="CI122" s="1054"/>
      <c r="CJ122" s="1054"/>
      <c r="CK122" s="1045"/>
      <c r="CL122" s="1046"/>
      <c r="CM122" s="1046"/>
      <c r="CN122" s="1046"/>
      <c r="CO122" s="1047"/>
      <c r="CP122" s="1055" t="s">
        <v>389</v>
      </c>
      <c r="CQ122" s="1056"/>
      <c r="CR122" s="1056"/>
      <c r="CS122" s="1056"/>
      <c r="CT122" s="1056"/>
      <c r="CU122" s="1056"/>
      <c r="CV122" s="1056"/>
      <c r="CW122" s="1056"/>
      <c r="CX122" s="1056"/>
      <c r="CY122" s="1056"/>
      <c r="CZ122" s="1056"/>
      <c r="DA122" s="1056"/>
      <c r="DB122" s="1056"/>
      <c r="DC122" s="1056"/>
      <c r="DD122" s="1056"/>
      <c r="DE122" s="1056"/>
      <c r="DF122" s="1057"/>
      <c r="DG122" s="961" t="s">
        <v>121</v>
      </c>
      <c r="DH122" s="962"/>
      <c r="DI122" s="962"/>
      <c r="DJ122" s="962"/>
      <c r="DK122" s="962"/>
      <c r="DL122" s="962" t="s">
        <v>121</v>
      </c>
      <c r="DM122" s="962"/>
      <c r="DN122" s="962"/>
      <c r="DO122" s="962"/>
      <c r="DP122" s="962"/>
      <c r="DQ122" s="962" t="s">
        <v>121</v>
      </c>
      <c r="DR122" s="962"/>
      <c r="DS122" s="962"/>
      <c r="DT122" s="962"/>
      <c r="DU122" s="962"/>
      <c r="DV122" s="963" t="s">
        <v>121</v>
      </c>
      <c r="DW122" s="963"/>
      <c r="DX122" s="963"/>
      <c r="DY122" s="963"/>
      <c r="DZ122" s="964"/>
    </row>
    <row r="123" spans="1:130" s="230" customFormat="1" ht="26.25" customHeight="1" x14ac:dyDescent="0.15">
      <c r="A123" s="1093"/>
      <c r="B123" s="985"/>
      <c r="C123" s="958" t="s">
        <v>434</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121</v>
      </c>
      <c r="AB123" s="995"/>
      <c r="AC123" s="995"/>
      <c r="AD123" s="995"/>
      <c r="AE123" s="996"/>
      <c r="AF123" s="997" t="s">
        <v>121</v>
      </c>
      <c r="AG123" s="995"/>
      <c r="AH123" s="995"/>
      <c r="AI123" s="995"/>
      <c r="AJ123" s="996"/>
      <c r="AK123" s="997" t="s">
        <v>121</v>
      </c>
      <c r="AL123" s="995"/>
      <c r="AM123" s="995"/>
      <c r="AN123" s="995"/>
      <c r="AO123" s="996"/>
      <c r="AP123" s="998" t="s">
        <v>121</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448</v>
      </c>
      <c r="BP123" s="1041"/>
      <c r="BQ123" s="1099">
        <v>7204839</v>
      </c>
      <c r="BR123" s="1100"/>
      <c r="BS123" s="1100"/>
      <c r="BT123" s="1100"/>
      <c r="BU123" s="1100"/>
      <c r="BV123" s="1100">
        <v>7209613</v>
      </c>
      <c r="BW123" s="1100"/>
      <c r="BX123" s="1100"/>
      <c r="BY123" s="1100"/>
      <c r="BZ123" s="1100"/>
      <c r="CA123" s="1100">
        <v>6663676</v>
      </c>
      <c r="CB123" s="1100"/>
      <c r="CC123" s="1100"/>
      <c r="CD123" s="1100"/>
      <c r="CE123" s="1100"/>
      <c r="CF123" s="1037"/>
      <c r="CG123" s="1038"/>
      <c r="CH123" s="1038"/>
      <c r="CI123" s="1038"/>
      <c r="CJ123" s="1039"/>
      <c r="CK123" s="1045"/>
      <c r="CL123" s="1046"/>
      <c r="CM123" s="1046"/>
      <c r="CN123" s="1046"/>
      <c r="CO123" s="1047"/>
      <c r="CP123" s="1055" t="s">
        <v>390</v>
      </c>
      <c r="CQ123" s="1056"/>
      <c r="CR123" s="1056"/>
      <c r="CS123" s="1056"/>
      <c r="CT123" s="1056"/>
      <c r="CU123" s="1056"/>
      <c r="CV123" s="1056"/>
      <c r="CW123" s="1056"/>
      <c r="CX123" s="1056"/>
      <c r="CY123" s="1056"/>
      <c r="CZ123" s="1056"/>
      <c r="DA123" s="1056"/>
      <c r="DB123" s="1056"/>
      <c r="DC123" s="1056"/>
      <c r="DD123" s="1056"/>
      <c r="DE123" s="1056"/>
      <c r="DF123" s="1057"/>
      <c r="DG123" s="994" t="s">
        <v>121</v>
      </c>
      <c r="DH123" s="995"/>
      <c r="DI123" s="995"/>
      <c r="DJ123" s="995"/>
      <c r="DK123" s="996"/>
      <c r="DL123" s="997" t="s">
        <v>121</v>
      </c>
      <c r="DM123" s="995"/>
      <c r="DN123" s="995"/>
      <c r="DO123" s="995"/>
      <c r="DP123" s="996"/>
      <c r="DQ123" s="997" t="s">
        <v>121</v>
      </c>
      <c r="DR123" s="995"/>
      <c r="DS123" s="995"/>
      <c r="DT123" s="995"/>
      <c r="DU123" s="996"/>
      <c r="DV123" s="998" t="s">
        <v>121</v>
      </c>
      <c r="DW123" s="999"/>
      <c r="DX123" s="999"/>
      <c r="DY123" s="999"/>
      <c r="DZ123" s="1000"/>
    </row>
    <row r="124" spans="1:130" s="230" customFormat="1" ht="26.25" customHeight="1" thickBot="1" x14ac:dyDescent="0.2">
      <c r="A124" s="1093"/>
      <c r="B124" s="985"/>
      <c r="C124" s="958" t="s">
        <v>437</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121</v>
      </c>
      <c r="AB124" s="995"/>
      <c r="AC124" s="995"/>
      <c r="AD124" s="995"/>
      <c r="AE124" s="996"/>
      <c r="AF124" s="997" t="s">
        <v>121</v>
      </c>
      <c r="AG124" s="995"/>
      <c r="AH124" s="995"/>
      <c r="AI124" s="995"/>
      <c r="AJ124" s="996"/>
      <c r="AK124" s="997" t="s">
        <v>121</v>
      </c>
      <c r="AL124" s="995"/>
      <c r="AM124" s="995"/>
      <c r="AN124" s="995"/>
      <c r="AO124" s="996"/>
      <c r="AP124" s="998" t="s">
        <v>121</v>
      </c>
      <c r="AQ124" s="999"/>
      <c r="AR124" s="999"/>
      <c r="AS124" s="999"/>
      <c r="AT124" s="1000"/>
      <c r="AU124" s="1095" t="s">
        <v>449</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121</v>
      </c>
      <c r="BR124" s="1063"/>
      <c r="BS124" s="1063"/>
      <c r="BT124" s="1063"/>
      <c r="BU124" s="1063"/>
      <c r="BV124" s="1063" t="s">
        <v>121</v>
      </c>
      <c r="BW124" s="1063"/>
      <c r="BX124" s="1063"/>
      <c r="BY124" s="1063"/>
      <c r="BZ124" s="1063"/>
      <c r="CA124" s="1063" t="s">
        <v>121</v>
      </c>
      <c r="CB124" s="1063"/>
      <c r="CC124" s="1063"/>
      <c r="CD124" s="1063"/>
      <c r="CE124" s="1063"/>
      <c r="CF124" s="1064"/>
      <c r="CG124" s="1065"/>
      <c r="CH124" s="1065"/>
      <c r="CI124" s="1065"/>
      <c r="CJ124" s="1066"/>
      <c r="CK124" s="1048"/>
      <c r="CL124" s="1048"/>
      <c r="CM124" s="1048"/>
      <c r="CN124" s="1048"/>
      <c r="CO124" s="1049"/>
      <c r="CP124" s="1055" t="s">
        <v>450</v>
      </c>
      <c r="CQ124" s="1056"/>
      <c r="CR124" s="1056"/>
      <c r="CS124" s="1056"/>
      <c r="CT124" s="1056"/>
      <c r="CU124" s="1056"/>
      <c r="CV124" s="1056"/>
      <c r="CW124" s="1056"/>
      <c r="CX124" s="1056"/>
      <c r="CY124" s="1056"/>
      <c r="CZ124" s="1056"/>
      <c r="DA124" s="1056"/>
      <c r="DB124" s="1056"/>
      <c r="DC124" s="1056"/>
      <c r="DD124" s="1056"/>
      <c r="DE124" s="1056"/>
      <c r="DF124" s="1057"/>
      <c r="DG124" s="1040">
        <v>622016</v>
      </c>
      <c r="DH124" s="1022"/>
      <c r="DI124" s="1022"/>
      <c r="DJ124" s="1022"/>
      <c r="DK124" s="1023"/>
      <c r="DL124" s="1021" t="s">
        <v>121</v>
      </c>
      <c r="DM124" s="1022"/>
      <c r="DN124" s="1022"/>
      <c r="DO124" s="1022"/>
      <c r="DP124" s="1023"/>
      <c r="DQ124" s="1021" t="s">
        <v>121</v>
      </c>
      <c r="DR124" s="1022"/>
      <c r="DS124" s="1022"/>
      <c r="DT124" s="1022"/>
      <c r="DU124" s="1023"/>
      <c r="DV124" s="1024" t="s">
        <v>121</v>
      </c>
      <c r="DW124" s="1025"/>
      <c r="DX124" s="1025"/>
      <c r="DY124" s="1025"/>
      <c r="DZ124" s="1026"/>
    </row>
    <row r="125" spans="1:130" s="230" customFormat="1" ht="26.25" customHeight="1" x14ac:dyDescent="0.15">
      <c r="A125" s="1093"/>
      <c r="B125" s="985"/>
      <c r="C125" s="958" t="s">
        <v>439</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121</v>
      </c>
      <c r="AB125" s="995"/>
      <c r="AC125" s="995"/>
      <c r="AD125" s="995"/>
      <c r="AE125" s="996"/>
      <c r="AF125" s="997" t="s">
        <v>121</v>
      </c>
      <c r="AG125" s="995"/>
      <c r="AH125" s="995"/>
      <c r="AI125" s="995"/>
      <c r="AJ125" s="996"/>
      <c r="AK125" s="997" t="s">
        <v>121</v>
      </c>
      <c r="AL125" s="995"/>
      <c r="AM125" s="995"/>
      <c r="AN125" s="995"/>
      <c r="AO125" s="996"/>
      <c r="AP125" s="998" t="s">
        <v>121</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451</v>
      </c>
      <c r="CL125" s="1043"/>
      <c r="CM125" s="1043"/>
      <c r="CN125" s="1043"/>
      <c r="CO125" s="1044"/>
      <c r="CP125" s="965" t="s">
        <v>452</v>
      </c>
      <c r="CQ125" s="933"/>
      <c r="CR125" s="933"/>
      <c r="CS125" s="933"/>
      <c r="CT125" s="933"/>
      <c r="CU125" s="933"/>
      <c r="CV125" s="933"/>
      <c r="CW125" s="933"/>
      <c r="CX125" s="933"/>
      <c r="CY125" s="933"/>
      <c r="CZ125" s="933"/>
      <c r="DA125" s="933"/>
      <c r="DB125" s="933"/>
      <c r="DC125" s="933"/>
      <c r="DD125" s="933"/>
      <c r="DE125" s="933"/>
      <c r="DF125" s="934"/>
      <c r="DG125" s="966" t="s">
        <v>121</v>
      </c>
      <c r="DH125" s="967"/>
      <c r="DI125" s="967"/>
      <c r="DJ125" s="967"/>
      <c r="DK125" s="967"/>
      <c r="DL125" s="967" t="s">
        <v>121</v>
      </c>
      <c r="DM125" s="967"/>
      <c r="DN125" s="967"/>
      <c r="DO125" s="967"/>
      <c r="DP125" s="967"/>
      <c r="DQ125" s="967" t="s">
        <v>121</v>
      </c>
      <c r="DR125" s="967"/>
      <c r="DS125" s="967"/>
      <c r="DT125" s="967"/>
      <c r="DU125" s="967"/>
      <c r="DV125" s="968" t="s">
        <v>121</v>
      </c>
      <c r="DW125" s="968"/>
      <c r="DX125" s="968"/>
      <c r="DY125" s="968"/>
      <c r="DZ125" s="969"/>
    </row>
    <row r="126" spans="1:130" s="230" customFormat="1" ht="26.25" customHeight="1" thickBot="1" x14ac:dyDescent="0.2">
      <c r="A126" s="1093"/>
      <c r="B126" s="985"/>
      <c r="C126" s="958" t="s">
        <v>441</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121</v>
      </c>
      <c r="AB126" s="995"/>
      <c r="AC126" s="995"/>
      <c r="AD126" s="995"/>
      <c r="AE126" s="996"/>
      <c r="AF126" s="997" t="s">
        <v>121</v>
      </c>
      <c r="AG126" s="995"/>
      <c r="AH126" s="995"/>
      <c r="AI126" s="995"/>
      <c r="AJ126" s="996"/>
      <c r="AK126" s="997" t="s">
        <v>121</v>
      </c>
      <c r="AL126" s="995"/>
      <c r="AM126" s="995"/>
      <c r="AN126" s="995"/>
      <c r="AO126" s="996"/>
      <c r="AP126" s="998" t="s">
        <v>121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453</v>
      </c>
      <c r="CQ126" s="959"/>
      <c r="CR126" s="959"/>
      <c r="CS126" s="959"/>
      <c r="CT126" s="959"/>
      <c r="CU126" s="959"/>
      <c r="CV126" s="959"/>
      <c r="CW126" s="959"/>
      <c r="CX126" s="959"/>
      <c r="CY126" s="959"/>
      <c r="CZ126" s="959"/>
      <c r="DA126" s="959"/>
      <c r="DB126" s="959"/>
      <c r="DC126" s="959"/>
      <c r="DD126" s="959"/>
      <c r="DE126" s="959"/>
      <c r="DF126" s="960"/>
      <c r="DG126" s="961" t="s">
        <v>121</v>
      </c>
      <c r="DH126" s="962"/>
      <c r="DI126" s="962"/>
      <c r="DJ126" s="962"/>
      <c r="DK126" s="962"/>
      <c r="DL126" s="962" t="s">
        <v>121</v>
      </c>
      <c r="DM126" s="962"/>
      <c r="DN126" s="962"/>
      <c r="DO126" s="962"/>
      <c r="DP126" s="962"/>
      <c r="DQ126" s="962" t="s">
        <v>121</v>
      </c>
      <c r="DR126" s="962"/>
      <c r="DS126" s="962"/>
      <c r="DT126" s="962"/>
      <c r="DU126" s="962"/>
      <c r="DV126" s="963" t="s">
        <v>121</v>
      </c>
      <c r="DW126" s="963"/>
      <c r="DX126" s="963"/>
      <c r="DY126" s="963"/>
      <c r="DZ126" s="964"/>
    </row>
    <row r="127" spans="1:130" s="230" customFormat="1" ht="26.25" customHeight="1" x14ac:dyDescent="0.15">
      <c r="A127" s="1094"/>
      <c r="B127" s="987"/>
      <c r="C127" s="1009" t="s">
        <v>454</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2014</v>
      </c>
      <c r="AB127" s="995"/>
      <c r="AC127" s="995"/>
      <c r="AD127" s="995"/>
      <c r="AE127" s="996"/>
      <c r="AF127" s="997">
        <v>832</v>
      </c>
      <c r="AG127" s="995"/>
      <c r="AH127" s="995"/>
      <c r="AI127" s="995"/>
      <c r="AJ127" s="996"/>
      <c r="AK127" s="997">
        <v>661</v>
      </c>
      <c r="AL127" s="995"/>
      <c r="AM127" s="995"/>
      <c r="AN127" s="995"/>
      <c r="AO127" s="996"/>
      <c r="AP127" s="998">
        <v>0</v>
      </c>
      <c r="AQ127" s="999"/>
      <c r="AR127" s="999"/>
      <c r="AS127" s="999"/>
      <c r="AT127" s="1000"/>
      <c r="AU127" s="232"/>
      <c r="AV127" s="232"/>
      <c r="AW127" s="232"/>
      <c r="AX127" s="1067" t="s">
        <v>455</v>
      </c>
      <c r="AY127" s="1068"/>
      <c r="AZ127" s="1068"/>
      <c r="BA127" s="1068"/>
      <c r="BB127" s="1068"/>
      <c r="BC127" s="1068"/>
      <c r="BD127" s="1068"/>
      <c r="BE127" s="1069"/>
      <c r="BF127" s="1070" t="s">
        <v>456</v>
      </c>
      <c r="BG127" s="1068"/>
      <c r="BH127" s="1068"/>
      <c r="BI127" s="1068"/>
      <c r="BJ127" s="1068"/>
      <c r="BK127" s="1068"/>
      <c r="BL127" s="1069"/>
      <c r="BM127" s="1070" t="s">
        <v>457</v>
      </c>
      <c r="BN127" s="1068"/>
      <c r="BO127" s="1068"/>
      <c r="BP127" s="1068"/>
      <c r="BQ127" s="1068"/>
      <c r="BR127" s="1068"/>
      <c r="BS127" s="1069"/>
      <c r="BT127" s="1070" t="s">
        <v>458</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459</v>
      </c>
      <c r="CQ127" s="959"/>
      <c r="CR127" s="959"/>
      <c r="CS127" s="959"/>
      <c r="CT127" s="959"/>
      <c r="CU127" s="959"/>
      <c r="CV127" s="959"/>
      <c r="CW127" s="959"/>
      <c r="CX127" s="959"/>
      <c r="CY127" s="959"/>
      <c r="CZ127" s="959"/>
      <c r="DA127" s="959"/>
      <c r="DB127" s="959"/>
      <c r="DC127" s="959"/>
      <c r="DD127" s="959"/>
      <c r="DE127" s="959"/>
      <c r="DF127" s="960"/>
      <c r="DG127" s="961" t="s">
        <v>121</v>
      </c>
      <c r="DH127" s="962"/>
      <c r="DI127" s="962"/>
      <c r="DJ127" s="962"/>
      <c r="DK127" s="962"/>
      <c r="DL127" s="962" t="s">
        <v>121</v>
      </c>
      <c r="DM127" s="962"/>
      <c r="DN127" s="962"/>
      <c r="DO127" s="962"/>
      <c r="DP127" s="962"/>
      <c r="DQ127" s="962" t="s">
        <v>121</v>
      </c>
      <c r="DR127" s="962"/>
      <c r="DS127" s="962"/>
      <c r="DT127" s="962"/>
      <c r="DU127" s="962"/>
      <c r="DV127" s="963" t="s">
        <v>121</v>
      </c>
      <c r="DW127" s="963"/>
      <c r="DX127" s="963"/>
      <c r="DY127" s="963"/>
      <c r="DZ127" s="964"/>
    </row>
    <row r="128" spans="1:130" s="230" customFormat="1" ht="26.25" customHeight="1" thickBot="1" x14ac:dyDescent="0.2">
      <c r="A128" s="1077" t="s">
        <v>460</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461</v>
      </c>
      <c r="X128" s="1079"/>
      <c r="Y128" s="1079"/>
      <c r="Z128" s="1080"/>
      <c r="AA128" s="1081">
        <v>113815</v>
      </c>
      <c r="AB128" s="1082"/>
      <c r="AC128" s="1082"/>
      <c r="AD128" s="1082"/>
      <c r="AE128" s="1083"/>
      <c r="AF128" s="1084">
        <v>107981</v>
      </c>
      <c r="AG128" s="1082"/>
      <c r="AH128" s="1082"/>
      <c r="AI128" s="1082"/>
      <c r="AJ128" s="1083"/>
      <c r="AK128" s="1084">
        <v>106536</v>
      </c>
      <c r="AL128" s="1082"/>
      <c r="AM128" s="1082"/>
      <c r="AN128" s="1082"/>
      <c r="AO128" s="1083"/>
      <c r="AP128" s="1085"/>
      <c r="AQ128" s="1086"/>
      <c r="AR128" s="1086"/>
      <c r="AS128" s="1086"/>
      <c r="AT128" s="1087"/>
      <c r="AU128" s="232"/>
      <c r="AV128" s="232"/>
      <c r="AW128" s="232"/>
      <c r="AX128" s="932" t="s">
        <v>462</v>
      </c>
      <c r="AY128" s="933"/>
      <c r="AZ128" s="933"/>
      <c r="BA128" s="933"/>
      <c r="BB128" s="933"/>
      <c r="BC128" s="933"/>
      <c r="BD128" s="933"/>
      <c r="BE128" s="934"/>
      <c r="BF128" s="1088" t="s">
        <v>121</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463</v>
      </c>
      <c r="CQ128" s="762"/>
      <c r="CR128" s="762"/>
      <c r="CS128" s="762"/>
      <c r="CT128" s="762"/>
      <c r="CU128" s="762"/>
      <c r="CV128" s="762"/>
      <c r="CW128" s="762"/>
      <c r="CX128" s="762"/>
      <c r="CY128" s="762"/>
      <c r="CZ128" s="762"/>
      <c r="DA128" s="762"/>
      <c r="DB128" s="762"/>
      <c r="DC128" s="762"/>
      <c r="DD128" s="762"/>
      <c r="DE128" s="762"/>
      <c r="DF128" s="1072"/>
      <c r="DG128" s="1073" t="s">
        <v>121</v>
      </c>
      <c r="DH128" s="1074"/>
      <c r="DI128" s="1074"/>
      <c r="DJ128" s="1074"/>
      <c r="DK128" s="1074"/>
      <c r="DL128" s="1074" t="s">
        <v>121</v>
      </c>
      <c r="DM128" s="1074"/>
      <c r="DN128" s="1074"/>
      <c r="DO128" s="1074"/>
      <c r="DP128" s="1074"/>
      <c r="DQ128" s="1074" t="s">
        <v>121</v>
      </c>
      <c r="DR128" s="1074"/>
      <c r="DS128" s="1074"/>
      <c r="DT128" s="1074"/>
      <c r="DU128" s="1074"/>
      <c r="DV128" s="1075" t="s">
        <v>121</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464</v>
      </c>
      <c r="X129" s="1107"/>
      <c r="Y129" s="1107"/>
      <c r="Z129" s="1108"/>
      <c r="AA129" s="994">
        <v>2842167</v>
      </c>
      <c r="AB129" s="995"/>
      <c r="AC129" s="995"/>
      <c r="AD129" s="995"/>
      <c r="AE129" s="996"/>
      <c r="AF129" s="997">
        <v>2808352</v>
      </c>
      <c r="AG129" s="995"/>
      <c r="AH129" s="995"/>
      <c r="AI129" s="995"/>
      <c r="AJ129" s="996"/>
      <c r="AK129" s="997">
        <v>2866575</v>
      </c>
      <c r="AL129" s="995"/>
      <c r="AM129" s="995"/>
      <c r="AN129" s="995"/>
      <c r="AO129" s="996"/>
      <c r="AP129" s="1109"/>
      <c r="AQ129" s="1110"/>
      <c r="AR129" s="1110"/>
      <c r="AS129" s="1110"/>
      <c r="AT129" s="1111"/>
      <c r="AU129" s="233"/>
      <c r="AV129" s="233"/>
      <c r="AW129" s="233"/>
      <c r="AX129" s="1101" t="s">
        <v>465</v>
      </c>
      <c r="AY129" s="959"/>
      <c r="AZ129" s="959"/>
      <c r="BA129" s="959"/>
      <c r="BB129" s="959"/>
      <c r="BC129" s="959"/>
      <c r="BD129" s="959"/>
      <c r="BE129" s="960"/>
      <c r="BF129" s="1102" t="s">
        <v>121</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466</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467</v>
      </c>
      <c r="X130" s="1107"/>
      <c r="Y130" s="1107"/>
      <c r="Z130" s="1108"/>
      <c r="AA130" s="994">
        <v>281297</v>
      </c>
      <c r="AB130" s="995"/>
      <c r="AC130" s="995"/>
      <c r="AD130" s="995"/>
      <c r="AE130" s="996"/>
      <c r="AF130" s="997">
        <v>278466</v>
      </c>
      <c r="AG130" s="995"/>
      <c r="AH130" s="995"/>
      <c r="AI130" s="995"/>
      <c r="AJ130" s="996"/>
      <c r="AK130" s="997">
        <v>269359</v>
      </c>
      <c r="AL130" s="995"/>
      <c r="AM130" s="995"/>
      <c r="AN130" s="995"/>
      <c r="AO130" s="996"/>
      <c r="AP130" s="1109"/>
      <c r="AQ130" s="1110"/>
      <c r="AR130" s="1110"/>
      <c r="AS130" s="1110"/>
      <c r="AT130" s="1111"/>
      <c r="AU130" s="233"/>
      <c r="AV130" s="233"/>
      <c r="AW130" s="233"/>
      <c r="AX130" s="1101" t="s">
        <v>468</v>
      </c>
      <c r="AY130" s="959"/>
      <c r="AZ130" s="959"/>
      <c r="BA130" s="959"/>
      <c r="BB130" s="959"/>
      <c r="BC130" s="959"/>
      <c r="BD130" s="959"/>
      <c r="BE130" s="960"/>
      <c r="BF130" s="1137">
        <v>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469</v>
      </c>
      <c r="X131" s="1144"/>
      <c r="Y131" s="1144"/>
      <c r="Z131" s="1145"/>
      <c r="AA131" s="1040">
        <v>2560870</v>
      </c>
      <c r="AB131" s="1022"/>
      <c r="AC131" s="1022"/>
      <c r="AD131" s="1022"/>
      <c r="AE131" s="1023"/>
      <c r="AF131" s="1021">
        <v>2529886</v>
      </c>
      <c r="AG131" s="1022"/>
      <c r="AH131" s="1022"/>
      <c r="AI131" s="1022"/>
      <c r="AJ131" s="1023"/>
      <c r="AK131" s="1021">
        <v>2597216</v>
      </c>
      <c r="AL131" s="1022"/>
      <c r="AM131" s="1022"/>
      <c r="AN131" s="1022"/>
      <c r="AO131" s="1023"/>
      <c r="AP131" s="1146"/>
      <c r="AQ131" s="1147"/>
      <c r="AR131" s="1147"/>
      <c r="AS131" s="1147"/>
      <c r="AT131" s="1148"/>
      <c r="AU131" s="233"/>
      <c r="AV131" s="233"/>
      <c r="AW131" s="233"/>
      <c r="AX131" s="1119" t="s">
        <v>470</v>
      </c>
      <c r="AY131" s="762"/>
      <c r="AZ131" s="762"/>
      <c r="BA131" s="762"/>
      <c r="BB131" s="762"/>
      <c r="BC131" s="762"/>
      <c r="BD131" s="762"/>
      <c r="BE131" s="1072"/>
      <c r="BF131" s="1120" t="s">
        <v>121</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471</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472</v>
      </c>
      <c r="W132" s="1130"/>
      <c r="X132" s="1130"/>
      <c r="Y132" s="1130"/>
      <c r="Z132" s="1131"/>
      <c r="AA132" s="1132">
        <v>6.938345172</v>
      </c>
      <c r="AB132" s="1133"/>
      <c r="AC132" s="1133"/>
      <c r="AD132" s="1133"/>
      <c r="AE132" s="1134"/>
      <c r="AF132" s="1135">
        <v>5.8169814769999997</v>
      </c>
      <c r="AG132" s="1133"/>
      <c r="AH132" s="1133"/>
      <c r="AI132" s="1133"/>
      <c r="AJ132" s="1134"/>
      <c r="AK132" s="1135">
        <v>5.2664853440000003</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473</v>
      </c>
      <c r="W133" s="1113"/>
      <c r="X133" s="1113"/>
      <c r="Y133" s="1113"/>
      <c r="Z133" s="1114"/>
      <c r="AA133" s="1115">
        <v>6</v>
      </c>
      <c r="AB133" s="1116"/>
      <c r="AC133" s="1116"/>
      <c r="AD133" s="1116"/>
      <c r="AE133" s="1117"/>
      <c r="AF133" s="1115">
        <v>6.1</v>
      </c>
      <c r="AG133" s="1116"/>
      <c r="AH133" s="1116"/>
      <c r="AI133" s="1116"/>
      <c r="AJ133" s="1117"/>
      <c r="AK133" s="1115">
        <v>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Or+jKN3fdR9aFde1HM6m3tREJ0SlTJM0oDmi6RpMdZDsHdVilKvmR1Q6NNS6L45mwFjW2m5YOlLRcRhoyyGdfg==" saltValue="U8eiO41U3Se+JFBu9sMpK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EbfLfP5G1nbwPpeNQ5ogXEKpLmyqXFwLuTkyH76C7xd/P54oprpuo/hMRBOscV8sKA1j9Xt2a9xFVyfGg75yIQ==" saltValue="gKblIECze5IVTLSxcaw8Z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3sjr5dcdgjDZIe4bnxCIRBqlkNjhD1nu1muQXFtn7E2QmDhl67bXo/A/S2IgLDTCG8mHGxVZCxV7K8hl1Ab+Q==" saltValue="OLySiODFBKzCLrdalTlkug==" spinCount="100000" sheet="1" objects="1" scenarios="1"/>
  <dataConsolidate/>
  <phoneticPr fontId="2"/>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482</v>
      </c>
      <c r="AL9" s="1153"/>
      <c r="AM9" s="1153"/>
      <c r="AN9" s="1154"/>
      <c r="AO9" s="281">
        <v>785093</v>
      </c>
      <c r="AP9" s="281">
        <v>202031</v>
      </c>
      <c r="AQ9" s="282">
        <v>243450</v>
      </c>
      <c r="AR9" s="283">
        <v>-17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483</v>
      </c>
      <c r="AL10" s="1153"/>
      <c r="AM10" s="1153"/>
      <c r="AN10" s="1154"/>
      <c r="AO10" s="284">
        <v>124116</v>
      </c>
      <c r="AP10" s="284">
        <v>31939</v>
      </c>
      <c r="AQ10" s="285">
        <v>36828</v>
      </c>
      <c r="AR10" s="286">
        <v>-13.3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484</v>
      </c>
      <c r="AL11" s="1153"/>
      <c r="AM11" s="1153"/>
      <c r="AN11" s="1154"/>
      <c r="AO11" s="284" t="s">
        <v>485</v>
      </c>
      <c r="AP11" s="284" t="s">
        <v>485</v>
      </c>
      <c r="AQ11" s="285">
        <v>2575</v>
      </c>
      <c r="AR11" s="286" t="s">
        <v>485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486</v>
      </c>
      <c r="AL12" s="1153"/>
      <c r="AM12" s="1153"/>
      <c r="AN12" s="1154"/>
      <c r="AO12" s="284" t="s">
        <v>485</v>
      </c>
      <c r="AP12" s="284" t="s">
        <v>485</v>
      </c>
      <c r="AQ12" s="285" t="s">
        <v>485</v>
      </c>
      <c r="AR12" s="286" t="s">
        <v>485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487</v>
      </c>
      <c r="AL13" s="1153"/>
      <c r="AM13" s="1153"/>
      <c r="AN13" s="1154"/>
      <c r="AO13" s="284" t="s">
        <v>485</v>
      </c>
      <c r="AP13" s="284" t="s">
        <v>485</v>
      </c>
      <c r="AQ13" s="285">
        <v>11862</v>
      </c>
      <c r="AR13" s="286" t="s">
        <v>485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488</v>
      </c>
      <c r="AL14" s="1153"/>
      <c r="AM14" s="1153"/>
      <c r="AN14" s="1154"/>
      <c r="AO14" s="284">
        <v>1390</v>
      </c>
      <c r="AP14" s="284">
        <v>358</v>
      </c>
      <c r="AQ14" s="285">
        <v>4647</v>
      </c>
      <c r="AR14" s="286">
        <v>-92.3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489</v>
      </c>
      <c r="AL15" s="1156"/>
      <c r="AM15" s="1156"/>
      <c r="AN15" s="1157"/>
      <c r="AO15" s="284">
        <v>-32852</v>
      </c>
      <c r="AP15" s="284">
        <v>-8454</v>
      </c>
      <c r="AQ15" s="285">
        <v>-13358</v>
      </c>
      <c r="AR15" s="286">
        <v>-36.700000000000003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877747</v>
      </c>
      <c r="AP16" s="284">
        <v>225874</v>
      </c>
      <c r="AQ16" s="285">
        <v>286004</v>
      </c>
      <c r="AR16" s="286">
        <v>-21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494</v>
      </c>
      <c r="AL21" s="1159"/>
      <c r="AM21" s="1159"/>
      <c r="AN21" s="1160"/>
      <c r="AO21" s="297">
        <v>19.04</v>
      </c>
      <c r="AP21" s="298">
        <v>24.25</v>
      </c>
      <c r="AQ21" s="299">
        <v>-5.21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495</v>
      </c>
      <c r="AL22" s="1159"/>
      <c r="AM22" s="1159"/>
      <c r="AN22" s="1160"/>
      <c r="AO22" s="302">
        <v>95.1</v>
      </c>
      <c r="AP22" s="303">
        <v>95.4</v>
      </c>
      <c r="AQ22" s="304">
        <v>-0.3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496</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499</v>
      </c>
      <c r="AL32" s="1167"/>
      <c r="AM32" s="1167"/>
      <c r="AN32" s="1168"/>
      <c r="AO32" s="312">
        <v>445649</v>
      </c>
      <c r="AP32" s="312">
        <v>114681</v>
      </c>
      <c r="AQ32" s="313">
        <v>167387</v>
      </c>
      <c r="AR32" s="314">
        <v>-31.5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500</v>
      </c>
      <c r="AL33" s="1167"/>
      <c r="AM33" s="1167"/>
      <c r="AN33" s="1168"/>
      <c r="AO33" s="312" t="s">
        <v>485</v>
      </c>
      <c r="AP33" s="312" t="s">
        <v>485</v>
      </c>
      <c r="AQ33" s="313" t="s">
        <v>485</v>
      </c>
      <c r="AR33" s="314" t="s">
        <v>485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501</v>
      </c>
      <c r="AL34" s="1167"/>
      <c r="AM34" s="1167"/>
      <c r="AN34" s="1168"/>
      <c r="AO34" s="312" t="s">
        <v>485</v>
      </c>
      <c r="AP34" s="312" t="s">
        <v>485</v>
      </c>
      <c r="AQ34" s="313">
        <v>5</v>
      </c>
      <c r="AR34" s="314" t="s">
        <v>485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502</v>
      </c>
      <c r="AL35" s="1167"/>
      <c r="AM35" s="1167"/>
      <c r="AN35" s="1168"/>
      <c r="AO35" s="312">
        <v>63655</v>
      </c>
      <c r="AP35" s="312">
        <v>16381</v>
      </c>
      <c r="AQ35" s="313">
        <v>34589</v>
      </c>
      <c r="AR35" s="314">
        <v>-52.6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503</v>
      </c>
      <c r="AL36" s="1167"/>
      <c r="AM36" s="1167"/>
      <c r="AN36" s="1168"/>
      <c r="AO36" s="312">
        <v>2712</v>
      </c>
      <c r="AP36" s="312">
        <v>698</v>
      </c>
      <c r="AQ36" s="313">
        <v>2508</v>
      </c>
      <c r="AR36" s="314">
        <v>-72.2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504</v>
      </c>
      <c r="AL37" s="1167"/>
      <c r="AM37" s="1167"/>
      <c r="AN37" s="1168"/>
      <c r="AO37" s="312">
        <v>661</v>
      </c>
      <c r="AP37" s="312">
        <v>170</v>
      </c>
      <c r="AQ37" s="313">
        <v>1525</v>
      </c>
      <c r="AR37" s="314">
        <v>-88.9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505</v>
      </c>
      <c r="AL38" s="1170"/>
      <c r="AM38" s="1170"/>
      <c r="AN38" s="1171"/>
      <c r="AO38" s="315" t="s">
        <v>485</v>
      </c>
      <c r="AP38" s="315" t="s">
        <v>485</v>
      </c>
      <c r="AQ38" s="316">
        <v>44</v>
      </c>
      <c r="AR38" s="304" t="s">
        <v>485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506</v>
      </c>
      <c r="AL39" s="1170"/>
      <c r="AM39" s="1170"/>
      <c r="AN39" s="1171"/>
      <c r="AO39" s="312">
        <v>-106536</v>
      </c>
      <c r="AP39" s="312">
        <v>-27415</v>
      </c>
      <c r="AQ39" s="313">
        <v>-7489</v>
      </c>
      <c r="AR39" s="314">
        <v>266.10000000000002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507</v>
      </c>
      <c r="AL40" s="1167"/>
      <c r="AM40" s="1167"/>
      <c r="AN40" s="1168"/>
      <c r="AO40" s="312">
        <v>-269359</v>
      </c>
      <c r="AP40" s="312">
        <v>-69315</v>
      </c>
      <c r="AQ40" s="313">
        <v>-138932</v>
      </c>
      <c r="AR40" s="314">
        <v>-50.1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136782</v>
      </c>
      <c r="AP41" s="312">
        <v>35199</v>
      </c>
      <c r="AQ41" s="313">
        <v>59636</v>
      </c>
      <c r="AR41" s="314">
        <v>-41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477</v>
      </c>
      <c r="AN49" s="1163" t="s">
        <v>510</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1430643</v>
      </c>
      <c r="AN51" s="334">
        <v>365239</v>
      </c>
      <c r="AO51" s="335">
        <v>8.6</v>
      </c>
      <c r="AP51" s="336">
        <v>268375</v>
      </c>
      <c r="AQ51" s="337">
        <v>-1.2</v>
      </c>
      <c r="AR51" s="338">
        <v>9.8000000000000007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548029</v>
      </c>
      <c r="AN52" s="342">
        <v>139910</v>
      </c>
      <c r="AO52" s="343">
        <v>22.7</v>
      </c>
      <c r="AP52" s="344">
        <v>119602</v>
      </c>
      <c r="AQ52" s="345">
        <v>1.5</v>
      </c>
      <c r="AR52" s="346">
        <v>21.2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1936691</v>
      </c>
      <c r="AN53" s="334">
        <v>493802</v>
      </c>
      <c r="AO53" s="335">
        <v>35.200000000000003</v>
      </c>
      <c r="AP53" s="336">
        <v>301035</v>
      </c>
      <c r="AQ53" s="337">
        <v>12.2</v>
      </c>
      <c r="AR53" s="338">
        <v>23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1588826</v>
      </c>
      <c r="AN54" s="342">
        <v>405106</v>
      </c>
      <c r="AO54" s="343">
        <v>189.5</v>
      </c>
      <c r="AP54" s="344">
        <v>154376</v>
      </c>
      <c r="AQ54" s="345">
        <v>29.1</v>
      </c>
      <c r="AR54" s="346">
        <v>160.4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1156488</v>
      </c>
      <c r="AN55" s="334">
        <v>295550</v>
      </c>
      <c r="AO55" s="335">
        <v>-40.1</v>
      </c>
      <c r="AP55" s="336">
        <v>277467</v>
      </c>
      <c r="AQ55" s="337">
        <v>-7.8</v>
      </c>
      <c r="AR55" s="338">
        <v>-32.299999999999997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675224</v>
      </c>
      <c r="AN56" s="342">
        <v>172559</v>
      </c>
      <c r="AO56" s="343">
        <v>-57.4</v>
      </c>
      <c r="AP56" s="344">
        <v>128378</v>
      </c>
      <c r="AQ56" s="345">
        <v>-16.8</v>
      </c>
      <c r="AR56" s="346">
        <v>-40.6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901361</v>
      </c>
      <c r="AN57" s="334">
        <v>231000</v>
      </c>
      <c r="AO57" s="335">
        <v>-21.8</v>
      </c>
      <c r="AP57" s="336">
        <v>282256</v>
      </c>
      <c r="AQ57" s="337">
        <v>1.7</v>
      </c>
      <c r="AR57" s="338">
        <v>-23.5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657214</v>
      </c>
      <c r="AN58" s="342">
        <v>168430</v>
      </c>
      <c r="AO58" s="343">
        <v>-2.4</v>
      </c>
      <c r="AP58" s="344">
        <v>145453</v>
      </c>
      <c r="AQ58" s="345">
        <v>13.3</v>
      </c>
      <c r="AR58" s="346">
        <v>-15.7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1147832</v>
      </c>
      <c r="AN59" s="334">
        <v>295376</v>
      </c>
      <c r="AO59" s="335">
        <v>27.9</v>
      </c>
      <c r="AP59" s="336">
        <v>295341</v>
      </c>
      <c r="AQ59" s="337">
        <v>4.5999999999999996</v>
      </c>
      <c r="AR59" s="338">
        <v>23.3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621249</v>
      </c>
      <c r="AN60" s="342">
        <v>159869</v>
      </c>
      <c r="AO60" s="343">
        <v>-5.0999999999999996</v>
      </c>
      <c r="AP60" s="344">
        <v>137402</v>
      </c>
      <c r="AQ60" s="345">
        <v>-5.5</v>
      </c>
      <c r="AR60" s="346">
        <v>0.4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1314603</v>
      </c>
      <c r="AN61" s="349">
        <v>336193</v>
      </c>
      <c r="AO61" s="350">
        <v>2</v>
      </c>
      <c r="AP61" s="351">
        <v>284895</v>
      </c>
      <c r="AQ61" s="352">
        <v>1.9</v>
      </c>
      <c r="AR61" s="338">
        <v>0.1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818108</v>
      </c>
      <c r="AN62" s="342">
        <v>209175</v>
      </c>
      <c r="AO62" s="343">
        <v>29.5</v>
      </c>
      <c r="AP62" s="344">
        <v>137042</v>
      </c>
      <c r="AQ62" s="345">
        <v>4.3</v>
      </c>
      <c r="AR62" s="346">
        <v>25.2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5VlbCYj+zIm3eAhCN8DQRG19qK+dtZmbSgHecpgksCob098ldKqh5AzP3bPTJwoICGZhrBKt8sEsUtlfDVaFg==" saltValue="hzPyZmzi9BCXL3Y4cw1Yk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1" spans="125:125" ht="13.5" hidden="1" customHeight="1" x14ac:dyDescent="0.15">
      <c r="DU121" s="259"/>
    </row>
  </sheetData>
  <sheetProtection algorithmName="SHA-512" hashValue="TBqf3Ve79LZs36leFOrLchsF41uxdlFitoA0+u18QI4L/L+qW4xhC3UZbDQfIuUnPMnSqBZVQKaUwDJIETgLOA==" saltValue="vLgn54v1cgl71rDhe9JQO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Jl9829pJgrIj/s3UaTT8OqJhIDu1XeusKCWzYB6qThc+PH8CTQ7tiXI0G9t17QmYyPbD6/9F3wGjOzTe42cxVA==" saltValue="XBV/MKUlrtgJhYaiGKu51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0" zoomScaleNormal="80" zoomScaleSheetLayoutView="100" workbookViewId="0">
      <selection activeCell="C48" sqref="C48:E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75" t="s">
        <v>3</v>
      </c>
      <c r="D47" s="1175"/>
      <c r="E47" s="1176"/>
      <c r="F47" s="11">
        <v>45.89</v>
      </c>
      <c r="G47" s="12">
        <v>41.03</v>
      </c>
      <c r="H47" s="12">
        <v>33.32</v>
      </c>
      <c r="I47" s="12">
        <v>36.42</v>
      </c>
      <c r="J47" s="13">
        <v>30.29</v>
      </c>
    </row>
    <row r="48" spans="2:10" ht="57.75" customHeight="1" x14ac:dyDescent="0.15">
      <c r="B48" s="14"/>
      <c r="C48" s="1177" t="s">
        <v>4</v>
      </c>
      <c r="D48" s="1177"/>
      <c r="E48" s="1178"/>
      <c r="F48" s="15">
        <v>5.24</v>
      </c>
      <c r="G48" s="16">
        <v>5.46</v>
      </c>
      <c r="H48" s="16">
        <v>11.24</v>
      </c>
      <c r="I48" s="16">
        <v>5.36</v>
      </c>
      <c r="J48" s="17">
        <v>8.48</v>
      </c>
    </row>
    <row r="49" spans="2:10" ht="57.75" customHeight="1" thickBot="1" x14ac:dyDescent="0.2">
      <c r="B49" s="18"/>
      <c r="C49" s="1179" t="s">
        <v>5</v>
      </c>
      <c r="D49" s="1179"/>
      <c r="E49" s="1180"/>
      <c r="F49" s="19" t="s">
        <v>529</v>
      </c>
      <c r="G49" s="20" t="s">
        <v>529</v>
      </c>
      <c r="H49" s="20" t="s">
        <v>530</v>
      </c>
      <c r="I49" s="20" t="s">
        <v>531</v>
      </c>
      <c r="J49" s="21" t="s">
        <v>532</v>
      </c>
    </row>
    <row r="50" spans="2:10" x14ac:dyDescent="0.15"/>
  </sheetData>
  <sheetProtection algorithmName="SHA-512" hashValue="HMnGI1Y7peXKr8do+dTmkeIqzcYw2YCKDvDHU8T/0knkOeCxdt3TctOZ1URg2AJ3AReWn480JzBnG7nv6LXI/w==" saltValue="UldmGHI8ZIPg0Q8crCCDO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2025-03-19T01:14:57Z</cp:lastPrinted>
  <dcterms:created xsi:type="dcterms:W3CDTF">2025-02-19T00:22:12Z</dcterms:created>
  <dcterms:modified xsi:type="dcterms:W3CDTF">2025-10-01T05:25:53Z</dcterms:modified>
  <cp:category/>
</cp:coreProperties>
</file>