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92.168.2.250\企画財政g\財政係\04_決算\009_財政状況資料集\R6\1回目（R8.3）\"/>
    </mc:Choice>
  </mc:AlternateContent>
  <xr:revisionPtr revIDLastSave="0" documentId="13_ncr:1_{A1EF9DC7-6436-4EC2-B0F1-6B5830924E46}" xr6:coauthVersionLast="47" xr6:coauthVersionMax="47" xr10:uidLastSave="{00000000-0000-0000-0000-000000000000}"/>
  <bookViews>
    <workbookView xWindow="20370" yWindow="-120" windowWidth="29040" windowHeight="16440" tabRatio="60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C35" i="10"/>
  <c r="CO34" i="10"/>
  <c r="BW34" i="10"/>
  <c r="BW35" i="10" s="1"/>
  <c r="BW36" i="10" s="1"/>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<sst xmlns="http://schemas.openxmlformats.org/spreadsheetml/2006/main" count="1091" uniqueCount="557">
  <si>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</si>
  <si>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</si>
  <si>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</si>
  <si>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</si>
  <si>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</si>
  <si>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</si>
  <si>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</si>
  <si>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</si>
  <si>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</si>
  <si>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</si>
  <si>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</si>
  <si>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</si>
  <si>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</si>
  <si>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</si>
  <si>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</si>
  <si>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</si>
  <si>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</si>
  <si>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</si>
  <si>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</si>
  <si>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</si>
  <si>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</si>
  <si>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</si>
  <si>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</si>
  <si>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</si>
  <si>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</si>
  <si>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</si>
  <si>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</si>
  <si>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</si>
  <si>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</si>
  <si>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</si>
  <si>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</si>
  <si>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</si>
  <si>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</si>
  <si>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</si>
  <si>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</si>
  <si>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</si>
  <si>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</si>
  <si>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</si>
  <si>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</si>
  <si>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</si>
  <si>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</si>
  <si>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</si>
  <si>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</si>
  <si>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</si>
  <si>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</si>
  <si>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</si>
  <si>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</si>
  <si>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</si>
  <si>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</si>
  <si>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</si>
  <si>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</si>
  <si>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</si>
  <si>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</si>
  <si>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</si>
  <si>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</si>
  <si>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</si>
  <si>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</si>
  <si>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</si>
  <si>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</si>
  <si>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</si>
  <si>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</si>
  <si>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</si>
  <si>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</si>
  <si>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</si>
  <si>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</si>
  <si>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</si>
  <si>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</si>
  <si>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</si>
  <si>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</si>
  <si>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</si>
  <si>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</si>
  <si>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</si>
  <si>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</si>
  <si>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</si>
  <si>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</si>
  <si>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</si>
  <si>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</si>
  <si>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</si>
  <si>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</si>
  <si>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</si>
  <si>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</si>
  <si>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</si>
  <si>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</si>
  <si>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</si>
  <si>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</si>
  <si>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</si>
  <si>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</si>
  <si>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</si>
  <si>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</si>
  <si>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</si>
  <si>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</si>
  <si>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</si>
  <si>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</si>
  <si>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</si>
  <si>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中札内村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</si>
  <si>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</si>
  <si>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</si>
  <si>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</si>
  <si>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</si>
  <si>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</si>
  <si>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</si>
  <si>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</si>
  <si>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</si>
  <si>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</si>
  <si>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</si>
  <si>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</si>
  <si>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</si>
  <si>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</si>
  <si>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</si>
  <si>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</si>
  <si>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</si>
  <si>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</si>
  <si>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</si>
  <si>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</si>
  <si>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</si>
  <si>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</si>
  <si>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</si>
  <si>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</si>
  <si>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</si>
  <si>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</si>
  <si>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</si>
  <si>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</si>
  <si>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</si>
  <si>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</si>
  <si>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</si>
  <si>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</si>
  <si>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</si>
  <si>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</si>
  <si>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</si>
  <si>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</si>
  <si>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</si>
  <si>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</si>
  <si>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</si>
  <si>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</si>
  <si>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</si>
  <si>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</si>
  <si>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</si>
  <si>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</si>
  <si>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</si>
  <si>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</si>
  <si>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</si>
  <si>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</si>
  <si>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</si>
  <si>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</si>
  <si>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</si>
  <si>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</si>
  <si>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</si>
  <si>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</si>
  <si>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</si>
  <si>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</si>
  <si>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</si>
  <si>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</si>
  <si>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</si>
  <si>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</si>
  <si>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</si>
  <si>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</si>
  <si>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</si>
  <si>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</si>
  <si>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</si>
  <si>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</si>
  <si>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</si>
  <si>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</si>
  <si>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</si>
  <si>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</si>
  <si>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</si>
  <si>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</si>
  <si>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</si>
  <si>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</si>
  <si>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</si>
  <si>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</si>
  <si>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</si>
  <si>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</si>
  <si>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</si>
  <si>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</si>
  <si>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</si>
  <si>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</si>
  <si>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</si>
  <si>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</si>
  <si>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</si>
  <si>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</si>
  <si>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</si>
  <si>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</si>
  <si>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</si>
  <si>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</si>
  <si>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</si>
  <si>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</si>
  <si>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</si>
  <si>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</si>
  <si>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</si>
  <si>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</si>
  <si>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</si>
  <si>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</si>
  <si>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</si>
  <si>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</si>
  <si>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</si>
  <si>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</si>
  <si>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</si>
  <si>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</si>
  <si>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</si>
  <si>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</si>
  <si>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</si>
  <si>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</si>
  <si>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</si>
  <si>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北海道中札内村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</si>
  <si>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</si>
  <si>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</si>
  <si>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</si>
  <si>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</si>
  <si>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</si>
  <si>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</si>
  <si>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</si>
  <si>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</si>
  <si>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</si>
  <si>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</si>
  <si>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</si>
  <si>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</si>
  <si>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</si>
  <si>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</si>
  <si>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</si>
  <si>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</si>
  <si>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</si>
  <si>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</si>
  <si>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</si>
  <si>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</si>
  <si>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</si>
  <si>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</si>
  <si>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</si>
  <si>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</si>
  <si>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</si>
  <si>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</si>
  <si>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</si>
  <si>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</si>
  <si>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</si>
  <si>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</si>
  <si>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</si>
  <si>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</si>
  <si>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</si>
  <si>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</si>
  <si>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</si>
  <si>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</si>
  <si>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</si>
  <si>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</si>
  <si>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</si>
  <si>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</si>
  <si>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</si>
  <si>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</si>
  <si>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</si>
  <si>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</si>
  <si>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</si>
  <si>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</si>
  <si>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</si>
  <si>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</si>
  <si>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</si>
  <si>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</si>
  <si>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</si>
  <si>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</si>
  <si>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</si>
  <si>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</si>
  <si>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</si>
  <si>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</si>
  <si>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</si>
  <si>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</si>
  <si>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</si>
  <si>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</si>
  <si>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</si>
  <si>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</si>
  <si>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</si>
  <si>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</si>
  <si>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</si>
  <si>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</si>
  <si>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</si>
  <si>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</si>
  <si>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</si>
  <si>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</si>
  <si>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</si>
  <si>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</si>
  <si>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</si>
  <si>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</si>
  <si>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</si>
  <si>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</si>
  <si>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</si>
  <si>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</si>
  <si>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</si>
  <si>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</si>
  <si>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</si>
  <si>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</si>
  <si>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</si>
  <si>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</si>
  <si>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</si>
  <si>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</si>
  <si>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</si>
  <si>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</si>
  <si>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</si>
  <si>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</si>
  <si>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</si>
  <si>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</si>
  <si>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</si>
  <si>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</si>
  <si>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</si>
  <si>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</si>
  <si>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</si>
  <si>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</si>
  <si>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</si>
  <si>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</si>
  <si>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</si>
  <si>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</si>
  <si>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</si>
  <si>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</si>
  <si>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</si>
  <si>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</si>
  <si>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</si>
  <si>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</si>
  <si>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</si>
  <si>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</si>
  <si>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</si>
  <si>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</si>
  <si>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</si>
  <si>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</si>
  <si>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</si>
  <si>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</si>
  <si>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</si>
  <si>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</si>
  <si>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</si>
  <si>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</si>
  <si>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</si>
  <si>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</si>
  <si>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</si>
  <si>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</si>
  <si>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</si>
  <si>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</si>
  <si>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</si>
  <si>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</si>
  <si>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</si>
  <si>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</si>
  <si>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</si>
  <si>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</si>
  <si>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</si>
  <si>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</si>
  <si>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</si>
  <si>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</si>
  <si>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</si>
  <si>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</si>
  <si>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</si>
  <si>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</si>
  <si>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</si>
  <si>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</si>
  <si>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</si>
  <si>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</si>
  <si>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</si>
  <si>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</si>
  <si>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</si>
  <si>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</si>
  <si>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</si>
  <si>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</si>
  <si>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北海道中札内村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</si>
  <si>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</si>
  <si>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</si>
  <si>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</si>
  <si>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</si>
  <si>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</si>
  <si>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</si>
  <si>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</si>
  <si>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</si>
  <si>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</si>
  <si>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</si>
  <si>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</si>
  <si>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</si>
  <si>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</si>
  <si>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</si>
  <si>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</si>
  <si>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</si>
  <si>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</si>
  <si>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</si>
  <si>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</si>
  <si>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</si>
  <si>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</si>
  <si>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</si>
  <si>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</si>
  <si>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</si>
  <si>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</si>
  <si>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</si>
  <si>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</si>
  <si>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</si>
  <si>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</si>
  <si>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</si>
  <si>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</si>
  <si>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</si>
  <si>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</si>
  <si>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</si>
  <si>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</si>
  <si>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</si>
  <si>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</si>
  <si>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</si>
  <si>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</si>
  <si>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</si>
  <si>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</si>
  <si>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</si>
  <si>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</si>
  <si>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</si>
  <si>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</si>
  <si>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</si>
  <si>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</si>
  <si>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</si>
  <si>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</si>
  <si>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</si>
  <si>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</si>
  <si>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</si>
  <si>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</si>
  <si>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</si>
  <si>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</si>
  <si>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</si>
  <si>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</si>
  <si>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</si>
  <si>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</si>
  <si>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</si>
  <si>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</si>
  <si>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</si>
  <si>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</si>
  <si>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</si>
  <si>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</si>
  <si>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</si>
  <si>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</si>
  <si>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</si>
  <si>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</si>
  <si>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</si>
  <si>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</si>
  <si>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</si>
  <si>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</si>
  <si>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</si>
  <si>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</si>
  <si>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</si>
  <si>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</si>
  <si>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</si>
  <si>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</si>
  <si>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</si>
  <si>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</si>
  <si>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</si>
  <si>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</si>
  <si>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</si>
  <si>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</si>
  <si>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</si>
  <si>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</si>
  <si>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</si>
  <si>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</si>
  <si>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</si>
  <si>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</si>
  <si>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</si>
  <si>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</si>
  <si>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</si>
  <si>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</si>
  <si>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</si>
  <si>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</si>
  <si>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</si>
  <si>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</si>
  <si>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</si>
  <si>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</si>
  <si>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</si>
  <si>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</si>
  <si>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</si>
  <si>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</si>
  <si>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</si>
  <si>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</si>
  <si>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</si>
  <si>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</si>
  <si>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</si>
  <si>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</si>
  <si>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</si>
  <si>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</si>
  <si>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</si>
  <si>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</si>
  <si>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</si>
  <si>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</si>
  <si>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</si>
  <si>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</si>
  <si>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</si>
  <si>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</si>
  <si>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</si>
  <si>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</si>
  <si>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</si>
  <si>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</si>
  <si>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</si>
  <si>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</si>
  <si>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</si>
  <si>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</si>
  <si>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</si>
  <si>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</si>
  <si>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</si>
  <si>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</si>
  <si>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</si>
  <si>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</si>
  <si>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</si>
  <si>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</si>
  <si>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</si>
  <si>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</si>
  <si>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</si>
  <si>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</si>
  <si>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</si>
  <si>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</si>
  <si>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</si>
  <si>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</si>
  <si>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</si>
  <si>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</si>
  <si>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</si>
  <si>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</si>
  <si>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</si>
  <si>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</si>
  <si>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</si>
  <si>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</si>
  <si>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</si>
  <si>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</si>
  <si>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</si>
  <si>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</si>
  <si>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</si>
  <si>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</si>
  <si>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</si>
  <si>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</si>
  <si>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</si>
  <si>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</si>
  <si>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</si>
  <si>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</si>
  <si>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</si>
  <si>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</si>
  <si>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</si>
  <si>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</si>
  <si>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</si>
  <si>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</si>
  <si>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</si>
  <si>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</si>
  <si>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</si>
  <si>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5.53</t>
  </si>
  <si>
    <t>▲ 0.44</t>
  </si>
  <si>
    <t>▲ 7.38</t>
  </si>
  <si>
    <t>▲ 4.80</t>
  </si>
  <si>
    <t>▲ 5.00</t>
  </si>
  <si>
    <t>簡易水道事業会計</t>
  </si>
  <si>
    <t>一般会計</t>
  </si>
  <si>
    <t>公共下水道事業会計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</si>
  <si>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</si>
  <si>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</si>
  <si>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</si>
  <si>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</si>
  <si>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</si>
  <si>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</si>
  <si>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</si>
  <si>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</si>
  <si>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</si>
  <si>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</si>
  <si>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ふるさと活性化基金</t>
    <rPh sb="4" eb="7">
      <t>カッセイカ</t>
    </rPh>
    <rPh sb="7" eb="9">
      <t>キキン</t>
    </rPh>
    <phoneticPr fontId="5"/>
  </si>
  <si>
    <t>公共施設等整備基金</t>
    <rPh sb="0" eb="5">
      <t>コウキョウシセツトウ</t>
    </rPh>
    <rPh sb="5" eb="7">
      <t>セイビ</t>
    </rPh>
    <rPh sb="7" eb="9">
      <t>キキン</t>
    </rPh>
    <phoneticPr fontId="5"/>
  </si>
  <si>
    <t>豊かな環境等創成基金</t>
    <rPh sb="0" eb="1">
      <t>ユタ</t>
    </rPh>
    <rPh sb="3" eb="6">
      <t>カンキョウトウ</t>
    </rPh>
    <rPh sb="6" eb="10">
      <t>ソウセイキキン</t>
    </rPh>
    <phoneticPr fontId="5"/>
  </si>
  <si>
    <t>文化振興基金</t>
    <rPh sb="0" eb="2">
      <t>ブンカ</t>
    </rPh>
    <rPh sb="2" eb="6">
      <t>シンコウキキン</t>
    </rPh>
    <phoneticPr fontId="5"/>
  </si>
  <si>
    <t>福祉基金</t>
    <rPh sb="0" eb="4">
      <t>フクシキキン</t>
    </rPh>
    <phoneticPr fontId="5"/>
  </si>
  <si>
    <t>-</t>
    <phoneticPr fontId="2"/>
  </si>
  <si>
    <t>とかち広域消防事務組合</t>
  </si>
  <si>
    <t>十勝圏複合事務組合</t>
  </si>
  <si>
    <t>十勝中部広域水道企業団</t>
  </si>
  <si>
    <t>法適用</t>
    <rPh sb="0" eb="3">
      <t>ホウテキヨウ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</si>
</sst>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9FFB-4E3F-846A-31FE27BDFF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493802</c:v>
                </c:pt>
                <c:pt idx="1">
                  <c:v>295550</c:v>
                </c:pt>
                <c:pt idx="2">
                  <c:v>231000</c:v>
                </c:pt>
                <c:pt idx="3">
                  <c:v>295376</c:v>
                </c:pt>
                <c:pt idx="4">
                  <c:v>316698</c:v>
                </c:pt>
              </c:numCache>
            </c:numRef>
          </c:val>
          <c:smooth val="0"/>
          <c:extLst>
            <c:ext xmlns:c16="http://schemas.microsoft.com/office/drawing/2014/chart" uri="{C3380CC4-5D6E-409C-BE32-E72D297353CC}">
              <c16:uniqueId val="{00000001-9FFB-4E3F-846A-31FE27BDFF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5.46</c:v>
                </c:pt>
                <c:pt idx="1">
                  <c:v>11.24</c:v>
                </c:pt>
                <c:pt idx="2">
                  <c:v>5.36</c:v>
                </c:pt>
                <c:pt idx="3">
                  <c:v>8.48</c:v>
                </c:pt>
                <c:pt idx="4">
                  <c:v>9.4</c:v>
                </c:pt>
              </c:numCache>
            </c:numRef>
          </c:val>
          <c:extLst>
            <c:ext xmlns:c16="http://schemas.microsoft.com/office/drawing/2014/chart" uri="{C3380CC4-5D6E-409C-BE32-E72D297353CC}">
              <c16:uniqueId val="{00000000-B56B-4E4D-93F9-E174467D8B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41.03</c:v>
                </c:pt>
                <c:pt idx="1">
                  <c:v>33.32</c:v>
                </c:pt>
                <c:pt idx="2">
                  <c:v>36.42</c:v>
                </c:pt>
                <c:pt idx="3">
                  <c:v>30.29</c:v>
                </c:pt>
                <c:pt idx="4">
                  <c:v>28.58</c:v>
                </c:pt>
              </c:numCache>
            </c:numRef>
          </c:val>
          <c:extLst>
            <c:ext xmlns:c16="http://schemas.microsoft.com/office/drawing/2014/chart" uri="{C3380CC4-5D6E-409C-BE32-E72D297353CC}">
              <c16:uniqueId val="{00000001-B56B-4E4D-93F9-E174467D8B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-5.53</c:v>
                </c:pt>
                <c:pt idx="1">
                  <c:v>-0.44</c:v>
                </c:pt>
                <c:pt idx="2">
                  <c:v>-7.38</c:v>
                </c:pt>
                <c:pt idx="3">
                  <c:v>-4.8</c:v>
                </c:pt>
                <c:pt idx="4">
                  <c:v>-5</c:v>
                </c:pt>
              </c:numCache>
            </c:numRef>
          </c:val>
          <c:smooth val="0"/>
          <c:extLst>
            <c:ext xmlns:c16="http://schemas.microsoft.com/office/drawing/2014/chart" uri="{C3380CC4-5D6E-409C-BE32-E72D297353CC}">
              <c16:uniqueId val="{00000002-B56B-4E4D-93F9-E174467D8B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0.28999999999999998</c:v>
                </c:pt>
                <c:pt idx="2">
                  <c:v>#N/A</c:v>
                </c:pt>
                <c:pt idx="3">
                  <c:v>15.13</c:v>
                </c:pt>
                <c:pt idx="4">
                  <c:v>0</c:v>
                </c:pt>
                <c:pt idx="5">
                  <c:v>0</c:v>
                </c:pt>
                <c:pt idx="6">
                  <c:v>0</c:v>
                </c:pt>
                <c:pt idx="7">
                  <c:v>0</c:v>
                </c:pt>
                <c:pt idx="8">
                  <c:v>0</c:v>
                </c:pt>
                <c:pt idx="9">
                  <c:v>0</c:v>
                </c:pt>
              </c:numCache>
            </c:numRef>
          </c:val>
          <c:extLst>
            <c:ext xmlns:c16="http://schemas.microsoft.com/office/drawing/2014/chart" uri="{C3380CC4-5D6E-409C-BE32-E72D297353CC}">
              <c16:uniqueId val="{00000000-F323-4228-B321-EE4BDE30EA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23-4228-B321-EE4BDE30EAF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23-4228-B321-EE4BDE30EAF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323-4228-B321-EE4BDE30EAF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c:v>
                </c:pt>
                <c:pt idx="6">
                  <c:v>#N/A</c:v>
                </c:pt>
                <c:pt idx="7">
                  <c:v>0.06</c:v>
                </c:pt>
                <c:pt idx="8">
                  <c:v>#N/A</c:v>
                </c:pt>
                <c:pt idx="9">
                  <c:v>0</c:v>
                </c:pt>
              </c:numCache>
            </c:numRef>
          </c:val>
          <c:extLst>
            <c:ext xmlns:c16="http://schemas.microsoft.com/office/drawing/2014/chart" uri="{C3380CC4-5D6E-409C-BE32-E72D297353CC}">
              <c16:uniqueId val="{00000004-F323-4228-B321-EE4BDE30EAF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0.45</c:v>
                </c:pt>
                <c:pt idx="2">
                  <c:v>#N/A</c:v>
                </c:pt>
                <c:pt idx="3">
                  <c:v>0.08</c:v>
                </c:pt>
                <c:pt idx="4">
                  <c:v>#N/A</c:v>
                </c:pt>
                <c:pt idx="5">
                  <c:v>0.14000000000000001</c:v>
                </c:pt>
                <c:pt idx="6">
                  <c:v>#N/A</c:v>
                </c:pt>
                <c:pt idx="7">
                  <c:v>0.04</c:v>
                </c:pt>
                <c:pt idx="8">
                  <c:v>#N/A</c:v>
                </c:pt>
                <c:pt idx="9">
                  <c:v>0.06</c:v>
                </c:pt>
              </c:numCache>
            </c:numRef>
          </c:val>
          <c:extLst>
            <c:ext xmlns:c16="http://schemas.microsoft.com/office/drawing/2014/chart" uri="{C3380CC4-5D6E-409C-BE32-E72D297353CC}">
              <c16:uniqueId val="{00000005-F323-4228-B321-EE4BDE30EAF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0.68</c:v>
                </c:pt>
                <c:pt idx="4">
                  <c:v>#N/A</c:v>
                </c:pt>
                <c:pt idx="5">
                  <c:v>0.88</c:v>
                </c:pt>
                <c:pt idx="6">
                  <c:v>#N/A</c:v>
                </c:pt>
                <c:pt idx="7">
                  <c:v>0.65</c:v>
                </c:pt>
                <c:pt idx="8">
                  <c:v>#N/A</c:v>
                </c:pt>
                <c:pt idx="9">
                  <c:v>0.51</c:v>
                </c:pt>
              </c:numCache>
            </c:numRef>
          </c:val>
          <c:extLst>
            <c:ext xmlns:c16="http://schemas.microsoft.com/office/drawing/2014/chart" uri="{C3380CC4-5D6E-409C-BE32-E72D297353CC}">
              <c16:uniqueId val="{00000006-F323-4228-B321-EE4BDE30EAF3}"/>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0.9</c:v>
                </c:pt>
                <c:pt idx="6">
                  <c:v>#N/A</c:v>
                </c:pt>
                <c:pt idx="7">
                  <c:v>1.06</c:v>
                </c:pt>
                <c:pt idx="8">
                  <c:v>#N/A</c:v>
                </c:pt>
                <c:pt idx="9">
                  <c:v>0.9</c:v>
                </c:pt>
              </c:numCache>
            </c:numRef>
          </c:val>
          <c:extLst>
            <c:ext xmlns:c16="http://schemas.microsoft.com/office/drawing/2014/chart" uri="{C3380CC4-5D6E-409C-BE32-E72D297353CC}">
              <c16:uniqueId val="{00000007-F323-4228-B321-EE4BDE30EAF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5.46</c:v>
                </c:pt>
                <c:pt idx="2">
                  <c:v>#N/A</c:v>
                </c:pt>
                <c:pt idx="3">
                  <c:v>11.23</c:v>
                </c:pt>
                <c:pt idx="4">
                  <c:v>#N/A</c:v>
                </c:pt>
                <c:pt idx="5">
                  <c:v>5.36</c:v>
                </c:pt>
                <c:pt idx="6">
                  <c:v>#N/A</c:v>
                </c:pt>
                <c:pt idx="7">
                  <c:v>8.4700000000000006</c:v>
                </c:pt>
                <c:pt idx="8">
                  <c:v>#N/A</c:v>
                </c:pt>
                <c:pt idx="9">
                  <c:v>9.39</c:v>
                </c:pt>
              </c:numCache>
            </c:numRef>
          </c:val>
          <c:extLst>
            <c:ext xmlns:c16="http://schemas.microsoft.com/office/drawing/2014/chart" uri="{C3380CC4-5D6E-409C-BE32-E72D297353CC}">
              <c16:uniqueId val="{00000008-F323-4228-B321-EE4BDE30EAF3}"/>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#N/A</c:v>
                </c:pt>
                <c:pt idx="5">
                  <c:v>14.62</c:v>
                </c:pt>
                <c:pt idx="6">
                  <c:v>#N/A</c:v>
                </c:pt>
                <c:pt idx="7">
                  <c:v>15.15</c:v>
                </c:pt>
                <c:pt idx="8">
                  <c:v>#N/A</c:v>
                </c:pt>
                <c:pt idx="9">
                  <c:v>16.37</c:v>
                </c:pt>
              </c:numCache>
            </c:numRef>
          </c:val>
          <c:extLst>
            <c:ext xmlns:c16="http://schemas.microsoft.com/office/drawing/2014/chart" uri="{C3380CC4-5D6E-409C-BE32-E72D297353CC}">
              <c16:uniqueId val="{00000009-F323-4228-B321-EE4BDE30EA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389</c:v>
                </c:pt>
                <c:pt idx="5">
                  <c:v>395</c:v>
                </c:pt>
                <c:pt idx="8">
                  <c:v>386</c:v>
                </c:pt>
                <c:pt idx="11">
                  <c:v>377</c:v>
                </c:pt>
                <c:pt idx="14">
                  <c:v>366</c:v>
                </c:pt>
              </c:numCache>
            </c:numRef>
          </c:val>
          <c:extLst>
            <c:ext xmlns:c16="http://schemas.microsoft.com/office/drawing/2014/chart" uri="{C3380CC4-5D6E-409C-BE32-E72D297353CC}">
              <c16:uniqueId val="{00000000-13B4-478F-9DBA-DDCF97B563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B4-478F-9DBA-DDCF97B563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2</c:v>
                </c:pt>
                <c:pt idx="6">
                  <c:v>1</c:v>
                </c:pt>
                <c:pt idx="9">
                  <c:v>1</c:v>
                </c:pt>
                <c:pt idx="12">
                  <c:v>1</c:v>
                </c:pt>
              </c:numCache>
            </c:numRef>
          </c:val>
          <c:extLst>
            <c:ext xmlns:c16="http://schemas.microsoft.com/office/drawing/2014/chart" uri="{C3380CC4-5D6E-409C-BE32-E72D297353CC}">
              <c16:uniqueId val="{00000002-13B4-478F-9DBA-DDCF97B563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13B4-478F-9DBA-DDCF97B563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101</c:v>
                </c:pt>
                <c:pt idx="3">
                  <c:v>113</c:v>
                </c:pt>
                <c:pt idx="6">
                  <c:v>75</c:v>
                </c:pt>
                <c:pt idx="9">
                  <c:v>64</c:v>
                </c:pt>
                <c:pt idx="12">
                  <c:v>71</c:v>
                </c:pt>
              </c:numCache>
            </c:numRef>
          </c:val>
          <c:extLst>
            <c:ext xmlns:c16="http://schemas.microsoft.com/office/drawing/2014/chart" uri="{C3380CC4-5D6E-409C-BE32-E72D297353CC}">
              <c16:uniqueId val="{00000004-13B4-478F-9DBA-DDCF97B563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B4-478F-9DBA-DDCF97B563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B4-478F-9DBA-DDCF97B563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414</c:v>
                </c:pt>
                <c:pt idx="3">
                  <c:v>455</c:v>
                </c:pt>
                <c:pt idx="6">
                  <c:v>455</c:v>
                </c:pt>
                <c:pt idx="9">
                  <c:v>446</c:v>
                </c:pt>
                <c:pt idx="12">
                  <c:v>449</c:v>
                </c:pt>
              </c:numCache>
            </c:numRef>
          </c:val>
          <c:extLst>
            <c:ext xmlns:c16="http://schemas.microsoft.com/office/drawing/2014/chart" uri="{C3380CC4-5D6E-409C-BE32-E72D297353CC}">
              <c16:uniqueId val="{00000007-13B4-478F-9DBA-DDCF97B563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130</c:v>
                </c:pt>
                <c:pt idx="2">
                  <c:v>#N/A</c:v>
                </c:pt>
                <c:pt idx="3">
                  <c:v>#N/A</c:v>
                </c:pt>
                <c:pt idx="4">
                  <c:v>178</c:v>
                </c:pt>
                <c:pt idx="5">
                  <c:v>#N/A</c:v>
                </c:pt>
                <c:pt idx="6">
                  <c:v>#N/A</c:v>
                </c:pt>
                <c:pt idx="7">
                  <c:v>148</c:v>
                </c:pt>
                <c:pt idx="8">
                  <c:v>#N/A</c:v>
                </c:pt>
                <c:pt idx="9">
                  <c:v>#N/A</c:v>
                </c:pt>
                <c:pt idx="10">
                  <c:v>137</c:v>
                </c:pt>
                <c:pt idx="11">
                  <c:v>#N/A</c:v>
                </c:pt>
                <c:pt idx="12">
                  <c:v>#N/A</c:v>
                </c:pt>
                <c:pt idx="13">
                  <c:v>158</c:v>
                </c:pt>
                <c:pt idx="14">
                  <c:v>#N/A</c:v>
                </c:pt>
              </c:numCache>
            </c:numRef>
          </c:val>
          <c:smooth val="0"/>
          <c:extLst>
            <c:ext xmlns:c16="http://schemas.microsoft.com/office/drawing/2014/chart" uri="{C3380CC4-5D6E-409C-BE32-E72D297353CC}">
              <c16:uniqueId val="{00000008-13B4-478F-9DBA-DDCF97B563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3119</c:v>
                </c:pt>
                <c:pt idx="5">
                  <c:v>3111</c:v>
                </c:pt>
                <c:pt idx="8">
                  <c:v>3051</c:v>
                </c:pt>
                <c:pt idx="11">
                  <c:v>2940</c:v>
                </c:pt>
                <c:pt idx="14">
                  <c:v>2930</c:v>
                </c:pt>
              </c:numCache>
            </c:numRef>
          </c:val>
          <c:extLst>
            <c:ext xmlns:c16="http://schemas.microsoft.com/office/drawing/2014/chart" uri="{C3380CC4-5D6E-409C-BE32-E72D297353CC}">
              <c16:uniqueId val="{00000000-C48C-4FAC-856C-5328AA33DF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985</c:v>
                </c:pt>
                <c:pt idx="5">
                  <c:v>943</c:v>
                </c:pt>
                <c:pt idx="8">
                  <c:v>866</c:v>
                </c:pt>
                <c:pt idx="11">
                  <c:v>767</c:v>
                </c:pt>
                <c:pt idx="14">
                  <c:v>680</c:v>
                </c:pt>
              </c:numCache>
            </c:numRef>
          </c:val>
          <c:extLst>
            <c:ext xmlns:c16="http://schemas.microsoft.com/office/drawing/2014/chart" uri="{C3380CC4-5D6E-409C-BE32-E72D297353CC}">
              <c16:uniqueId val="{00000001-C48C-4FAC-856C-5328AA33DF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3084</c:v>
                </c:pt>
                <c:pt idx="5">
                  <c:v>3151</c:v>
                </c:pt>
                <c:pt idx="8">
                  <c:v>3293</c:v>
                </c:pt>
                <c:pt idx="11">
                  <c:v>2957</c:v>
                </c:pt>
                <c:pt idx="14">
                  <c:v>2737</c:v>
                </c:pt>
              </c:numCache>
            </c:numRef>
          </c:val>
          <c:extLst>
            <c:ext xmlns:c16="http://schemas.microsoft.com/office/drawing/2014/chart" uri="{C3380CC4-5D6E-409C-BE32-E72D297353CC}">
              <c16:uniqueId val="{00000002-C48C-4FAC-856C-5328AA33DF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8C-4FAC-856C-5328AA33DF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8C-4FAC-856C-5328AA33DF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8C-4FAC-856C-5328AA33DF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459</c:v>
                </c:pt>
                <c:pt idx="3">
                  <c:v>448</c:v>
                </c:pt>
                <c:pt idx="6">
                  <c:v>424</c:v>
                </c:pt>
                <c:pt idx="9">
                  <c:v>413</c:v>
                </c:pt>
                <c:pt idx="12">
                  <c:v>470</c:v>
                </c:pt>
              </c:numCache>
            </c:numRef>
          </c:val>
          <c:extLst>
            <c:ext xmlns:c16="http://schemas.microsoft.com/office/drawing/2014/chart" uri="{C3380CC4-5D6E-409C-BE32-E72D297353CC}">
              <c16:uniqueId val="{00000006-C48C-4FAC-856C-5328AA33DF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c:v>
                </c:pt>
                <c:pt idx="3">
                  <c:v>17</c:v>
                </c:pt>
                <c:pt idx="6">
                  <c:v>14</c:v>
                </c:pt>
                <c:pt idx="9">
                  <c:v>11</c:v>
                </c:pt>
                <c:pt idx="12">
                  <c:v>9</c:v>
                </c:pt>
              </c:numCache>
            </c:numRef>
          </c:val>
          <c:extLst>
            <c:ext xmlns:c16="http://schemas.microsoft.com/office/drawing/2014/chart" uri="{C3380CC4-5D6E-409C-BE32-E72D297353CC}">
              <c16:uniqueId val="{00000007-C48C-4FAC-856C-5328AA33DF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608</c:v>
                </c:pt>
                <c:pt idx="3">
                  <c:v>622</c:v>
                </c:pt>
                <c:pt idx="6">
                  <c:v>435</c:v>
                </c:pt>
                <c:pt idx="9">
                  <c:v>420</c:v>
                </c:pt>
                <c:pt idx="12">
                  <c:v>414</c:v>
                </c:pt>
              </c:numCache>
            </c:numRef>
          </c:val>
          <c:extLst>
            <c:ext xmlns:c16="http://schemas.microsoft.com/office/drawing/2014/chart" uri="{C3380CC4-5D6E-409C-BE32-E72D297353CC}">
              <c16:uniqueId val="{00000008-C48C-4FAC-856C-5328AA33DF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48C-4FAC-856C-5328AA33DF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4665</c:v>
                </c:pt>
                <c:pt idx="3">
                  <c:v>4677</c:v>
                </c:pt>
                <c:pt idx="6">
                  <c:v>4384</c:v>
                </c:pt>
                <c:pt idx="9">
                  <c:v>4303</c:v>
                </c:pt>
                <c:pt idx="12">
                  <c:v>4237</c:v>
                </c:pt>
              </c:numCache>
            </c:numRef>
          </c:val>
          <c:extLst>
            <c:ext xmlns:c16="http://schemas.microsoft.com/office/drawing/2014/chart" uri="{C3380CC4-5D6E-409C-BE32-E72D297353CC}">
              <c16:uniqueId val="{0000000A-C48C-4FAC-856C-5328AA33DF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48C-4FAC-856C-5328AA33DF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1023</c:v>
                </c:pt>
                <c:pt idx="1">
                  <c:v>868</c:v>
                </c:pt>
                <c:pt idx="2">
                  <c:v>839</c:v>
                </c:pt>
              </c:numCache>
            </c:numRef>
          </c:val>
          <c:extLst>
            <c:ext xmlns:c16="http://schemas.microsoft.com/office/drawing/2014/chart" uri="{C3380CC4-5D6E-409C-BE32-E72D297353CC}">
              <c16:uniqueId val="{00000000-2520-4C6B-8AF8-4C075098AF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90</c:v>
                </c:pt>
                <c:pt idx="1">
                  <c:v>101</c:v>
                </c:pt>
                <c:pt idx="2">
                  <c:v>109</c:v>
                </c:pt>
              </c:numCache>
            </c:numRef>
          </c:val>
          <c:extLst>
            <c:ext xmlns:c16="http://schemas.microsoft.com/office/drawing/2014/chart" uri="{C3380CC4-5D6E-409C-BE32-E72D297353CC}">
              <c16:uniqueId val="{00000001-2520-4C6B-8AF8-4C075098AF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2182</c:v>
                </c:pt>
                <c:pt idx="1">
                  <c:v>1989</c:v>
                </c:pt>
                <c:pt idx="2">
                  <c:v>1789</c:v>
                </c:pt>
              </c:numCache>
            </c:numRef>
          </c:val>
          <c:extLst>
            <c:ext xmlns:c16="http://schemas.microsoft.com/office/drawing/2014/chart" uri="{C3380CC4-5D6E-409C-BE32-E72D297353CC}">
              <c16:uniqueId val="{00000002-2520-4C6B-8AF8-4C075098AF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北海道中札内村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実質公債費比率（分子）の構造について、元利償還金が公営住宅建設事業や各公共施設等の長寿命化工事事業分の償還額の増により前年から増加したことから、前年を上回っています。</a:t>
          </a:r>
        </a:p>
        <a:p>
          <a:r>
            <a:rPr kumimoji="1" lang="ja-JP" altLang="en-US" sz="1400">
              <a:latin typeface="ＭＳ ゴシック" pitchFamily="49" charset="-128"/>
              <a:ea typeface="ＭＳ ゴシック" pitchFamily="49" charset="-128"/>
            </a:rPr>
            <a:t>　今後、大型事業（道営草地畜産基盤整備事業等）に係る償還額の増加が見込まれることから、返済財源（基準財政需要額に算入される地方債の借入、使用料等が充当できる地方債の借入）を考慮し、計画的な借入を行い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満期一括償還地方債の償還財源としての積み立ては行っていません。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北海道中札内村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将来負担比率については、将来負担額（地方債残高、公営企業繰入見込額、退職手当負担見込額等）約</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億円よりも、充当可能な財源（基金、普通交付税基準財政需要額算入見込額等）が約</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億円と上回っていることから算出されていません。</a:t>
          </a:r>
        </a:p>
        <a:p>
          <a:r>
            <a:rPr kumimoji="1" lang="ja-JP" altLang="en-US" sz="1400">
              <a:latin typeface="ＭＳ ゴシック" pitchFamily="49" charset="-128"/>
              <a:ea typeface="ＭＳ ゴシック" pitchFamily="49" charset="-128"/>
            </a:rPr>
            <a:t>　しかし、現実的には充当可能な財源を全て借入金の返済等に充てられるわけではないため、引き続き財政の健全化に努めていく必要があります。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北海道中札内村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百万円の減少となったことから、基金全体では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・今後も各基金への計画的な積み立てを行っていきますが、令和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年度においても財政調整基金の取り崩しを予定しているほか、公共施設の老朽化対策、福祉施策等に係る取り崩しを予定していることなどから、基金全体では減少が見込まれます。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・基金残高が全体的に減少していることから、行政改革の実施により補助事業の見直しを行い基金取り崩し額の減少を図っていきます。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・ふるさと活性化基金：ふるさと活性化の費用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・公共施設等整備基金：村が設置する公共施設等の整備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・豊かな環境等創成基金：農村の豊かな自然環境及び伝統的文化資源などの維持保全等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・文化振興基金：文化振興の費用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・福祉基金：福祉の充実をはかる費用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・基金の積立額は、余剰金の積み立てを行わなかったことや、ふるさと納税に係る寄附金の積み立てが前年の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百万円と減少したことからその他特定目的基金全体では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・基金の取崩額は、ふるさと活性化基金で公営住宅建設工事に係る財源として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百万円取り崩したほか、食と農業農村振興基金で牧場管理委託などの財源として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百万円、公共施設等整備基金で各公共施設等の改修工事の財源として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・積立額が取崩額を下回ったことから、前年度より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・今後もふるさと納税による寄附金や余剰金等の積立を予定していますが、公共施設の老朽化対策や福祉施策等のための基金の取り崩しにより、その他特定目的基金全体では減少する見込みです。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百万円の積み立てを行いましたが、維持補修費や人件費など経常経費の増加等により財源調整として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・今後も公共施設の老朽化対策等により、財源調整として繰り入れが必要となることが想定されますが、災害等の突発的な財政需要に対応するため、基金残高に応じて積み立てを行います。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・償還金返済のため積み立てを行ったことから、前年度より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・今後も、公債費の抑制を図るため、償還の財源として取り崩しを検討します。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3,823
3,738
292.58
6,225,327
5,852,155
275,730
2,934,750
4,236,942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で北海道平均及び類似団体平均より高い水準を維持しています。</a:t>
          </a:r>
        </a:p>
        <a:p>
          <a:r>
            <a:rPr kumimoji="1" lang="ja-JP" altLang="en-US" sz="1300">
              <a:latin typeface="ＭＳ Ｐゴシック" panose="020B0600070205080204" pitchFamily="50" charset="-128"/>
              <a:ea typeface="ＭＳ Ｐゴシック" panose="020B0600070205080204" pitchFamily="50" charset="-128"/>
            </a:rPr>
            <a:t>　要因としては、農業所得等の個人村民税が安定的に推移していることがあげられます。</a:t>
          </a:r>
        </a:p>
        <a:p>
          <a:r>
            <a:rPr kumimoji="1" lang="ja-JP" altLang="en-US" sz="1300">
              <a:latin typeface="ＭＳ Ｐゴシック" panose="020B0600070205080204" pitchFamily="50" charset="-128"/>
              <a:ea typeface="ＭＳ Ｐゴシック" panose="020B0600070205080204" pitchFamily="50" charset="-128"/>
            </a:rPr>
            <a:t>　しかし、歳入は地方交付税を含む依存財源の割合が高いため、今後も安定的な自主財源の確保に努めます。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5292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66269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a:t>
          </a:r>
          <a:r>
            <a:rPr kumimoji="1" lang="en-US" altLang="ja-JP" sz="1300">
              <a:latin typeface="ＭＳ Ｐゴシック" panose="020B0600070205080204" pitchFamily="50" charset="-128"/>
              <a:ea typeface="ＭＳ Ｐゴシック" panose="020B0600070205080204" pitchFamily="50" charset="-128"/>
            </a:rPr>
            <a:t>88.1%</a:t>
          </a:r>
          <a:r>
            <a:rPr kumimoji="1" lang="ja-JP" altLang="en-US" sz="1300">
              <a:latin typeface="ＭＳ Ｐゴシック" panose="020B0600070205080204" pitchFamily="50" charset="-128"/>
              <a:ea typeface="ＭＳ Ｐゴシック" panose="020B0600070205080204" pitchFamily="50" charset="-128"/>
            </a:rPr>
            <a:t>で類似団体平均を上回ったものの、全国平均、北海道平均より低い数値となっています。</a:t>
          </a: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ポイント増加した要因は、歳出の増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人件費の増など：前年比＋</a:t>
          </a:r>
          <a:r>
            <a:rPr kumimoji="1" lang="en-US" altLang="ja-JP" sz="1300">
              <a:latin typeface="ＭＳ Ｐゴシック" panose="020B0600070205080204" pitchFamily="50" charset="-128"/>
              <a:ea typeface="ＭＳ Ｐゴシック" panose="020B0600070205080204" pitchFamily="50" charset="-128"/>
            </a:rPr>
            <a:t>60,698</a:t>
          </a:r>
          <a:r>
            <a:rPr kumimoji="1" lang="ja-JP" altLang="en-US" sz="1300">
              <a:latin typeface="ＭＳ Ｐゴシック" panose="020B0600070205080204" pitchFamily="50" charset="-128"/>
              <a:ea typeface="ＭＳ Ｐゴシック" panose="020B0600070205080204" pitchFamily="50" charset="-128"/>
            </a:rPr>
            <a:t>千円等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があげられます。</a:t>
          </a:r>
        </a:p>
        <a:p>
          <a:r>
            <a:rPr kumimoji="1" lang="ja-JP" altLang="en-US" sz="1300">
              <a:latin typeface="ＭＳ Ｐゴシック" panose="020B0600070205080204" pitchFamily="50" charset="-128"/>
              <a:ea typeface="ＭＳ Ｐゴシック" panose="020B0600070205080204" pitchFamily="50" charset="-128"/>
            </a:rPr>
            <a:t>　今後も、歳出では給与改定による人件費の増加、小学校長寿命化工事（令和４年度実施）における公共施設適正管理推進事業債や公営住宅建設事業などの元金償還開始による公債費の増加が見込まれることから、引き続き経常経費の節減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147955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36300"/>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11219</xdr:rowOff>
    </xdr:from>
    <xdr:to>
      <xdr:col>19</xdr:col>
      <xdr:colOff>133350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8401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134408</xdr:rowOff>
    </xdr:from>
    <xdr:to>
      <xdr:col>15</xdr:col>
      <xdr:colOff>82550</xdr:colOff>
      <xdr:row>64</xdr:row>
      <xdr:rowOff>11219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3575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134408</xdr:rowOff>
    </xdr:from>
    <xdr:to>
      <xdr:col>11</xdr:col>
      <xdr:colOff>31750</xdr:colOff>
      <xdr:row>64</xdr:row>
      <xdr:rowOff>131869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35758"/>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69232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131869</xdr:rowOff>
    </xdr:from>
    <xdr:to>
      <xdr:col>15</xdr:col>
      <xdr:colOff>133350</xdr:colOff>
      <xdr:row>64</xdr:row>
      <xdr:rowOff>62019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83608</xdr:rowOff>
    </xdr:from>
    <xdr:to>
      <xdr:col>11</xdr:col>
      <xdr:colOff>82550</xdr:colOff>
      <xdr:row>64</xdr:row>
      <xdr:rowOff>13758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169985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81069</xdr:rowOff>
    </xdr:from>
    <xdr:to>
      <xdr:col>7</xdr:col>
      <xdr:colOff>31750</xdr:colOff>
      <xdr:row>65</xdr:row>
      <xdr:rowOff>11219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167446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[637,378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人当たり人件費・物件費等決算額については、全国平均及び北海道平均より大幅に高い水準にあります。</a:t>
          </a:r>
        </a:p>
        <a:p>
          <a:r>
            <a:rPr kumimoji="1" lang="ja-JP" altLang="en-US" sz="1300">
              <a:latin typeface="ＭＳ Ｐゴシック" panose="020B0600070205080204" pitchFamily="50" charset="-128"/>
              <a:ea typeface="ＭＳ Ｐゴシック" panose="020B0600070205080204" pitchFamily="50" charset="-128"/>
            </a:rPr>
            <a:t>　要因は、地方自治体は人口規模に係わらず基礎的な行政サービスを提供することから、一定の経費が必要となるためです。人口が少ない団体では、必然的に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人当たりの額は大きくなる傾向にあります。</a:t>
          </a:r>
        </a:p>
        <a:p>
          <a:r>
            <a:rPr kumimoji="1" lang="ja-JP" altLang="en-US" sz="1300">
              <a:latin typeface="ＭＳ Ｐゴシック" panose="020B0600070205080204" pitchFamily="50" charset="-128"/>
              <a:ea typeface="ＭＳ Ｐゴシック" panose="020B0600070205080204" pitchFamily="50" charset="-128"/>
            </a:rPr>
            <a:t>　物件費は、物価高騰の影響による光熱水費、賃金単価の上昇や業務の多様化等により委託料が増加傾向にあるため、経費節減や業務の見直しにより、物件費の縮減に努めます。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123741</xdr:rowOff>
    </xdr:from>
    <xdr:to>
      <xdr:col>23</xdr:col>
      <xdr:colOff>133350</xdr:colOff>
      <xdr:row>82</xdr:row>
      <xdr:rowOff>129018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82641"/>
          <a:ext cx="8382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129018</xdr:rowOff>
    </xdr:from>
    <xdr:to>
      <xdr:col>19</xdr:col>
      <xdr:colOff>133350</xdr:colOff>
      <xdr:row>83</xdr:row>
      <xdr:rowOff>10578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87918"/>
          <a:ext cx="889000" cy="5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166294</xdr:rowOff>
    </xdr:from>
    <xdr:to>
      <xdr:col>15</xdr:col>
      <xdr:colOff>82550</xdr:colOff>
      <xdr:row>83</xdr:row>
      <xdr:rowOff>10578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25194"/>
          <a:ext cx="889000" cy="1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116897</xdr:rowOff>
    </xdr:from>
    <xdr:to>
      <xdr:col>11</xdr:col>
      <xdr:colOff>31750</xdr:colOff>
      <xdr:row>82</xdr:row>
      <xdr:rowOff>166294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75797"/>
          <a:ext cx="889000" cy="4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72941</xdr:rowOff>
    </xdr:from>
    <xdr:to>
      <xdr:col>23</xdr:col>
      <xdr:colOff>184150</xdr:colOff>
      <xdr:row>83</xdr:row>
      <xdr:rowOff>3091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45018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78218</xdr:rowOff>
    </xdr:from>
    <xdr:to>
      <xdr:col>19</xdr:col>
      <xdr:colOff>184150</xdr:colOff>
      <xdr:row>83</xdr:row>
      <xdr:rowOff>8368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3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164595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23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131228</xdr:rowOff>
    </xdr:from>
    <xdr:to>
      <xdr:col>15</xdr:col>
      <xdr:colOff>133350</xdr:colOff>
      <xdr:row>83</xdr:row>
      <xdr:rowOff>61378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46155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115494</xdr:rowOff>
    </xdr:from>
    <xdr:to>
      <xdr:col>11</xdr:col>
      <xdr:colOff>82550</xdr:colOff>
      <xdr:row>83</xdr:row>
      <xdr:rowOff>45644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30421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6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66097</xdr:rowOff>
    </xdr:from>
    <xdr:to>
      <xdr:col>7</xdr:col>
      <xdr:colOff>31750</xdr:colOff>
      <xdr:row>82</xdr:row>
      <xdr:rowOff>167697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2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152474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1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ラスパイレス指数については、国（</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）と全国市平均と比較して低くなっています。</a:t>
          </a:r>
        </a:p>
        <a:p>
          <a:r>
            <a:rPr kumimoji="1" lang="ja-JP" altLang="en-US" sz="1300">
              <a:latin typeface="ＭＳ Ｐゴシック" panose="020B0600070205080204" pitchFamily="50" charset="-128"/>
              <a:ea typeface="ＭＳ Ｐゴシック" panose="020B0600070205080204" pitchFamily="50" charset="-128"/>
            </a:rPr>
            <a:t>　年度により指数は前後しますが、引き続き適正な給与水準の管理に努めます。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4826</xdr:rowOff>
    </xdr:from>
    <xdr:to>
      <xdr:col>81</xdr:col>
      <xdr:colOff>44450</xdr:colOff>
      <xdr:row>88</xdr:row>
      <xdr:rowOff>28956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9242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xdr:rowOff>
    </xdr:from>
    <xdr:to>
      <xdr:col>77</xdr:col>
      <xdr:colOff>44450</xdr:colOff>
      <xdr:row>88</xdr:row>
      <xdr:rowOff>48261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92426"/>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48261</xdr:rowOff>
    </xdr:from>
    <xdr:to>
      <xdr:col>72</xdr:col>
      <xdr:colOff>203200</xdr:colOff>
      <xdr:row>88</xdr:row>
      <xdr:rowOff>86868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35861"/>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82042</xdr:rowOff>
    </xdr:from>
    <xdr:to>
      <xdr:col>68</xdr:col>
      <xdr:colOff>152400</xdr:colOff>
      <xdr:row>88</xdr:row>
      <xdr:rowOff>86868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696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121683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3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125476</xdr:rowOff>
    </xdr:from>
    <xdr:to>
      <xdr:col>77</xdr:col>
      <xdr:colOff>95250</xdr:colOff>
      <xdr:row>88</xdr:row>
      <xdr:rowOff>55626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65803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10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36068</xdr:rowOff>
    </xdr:from>
    <xdr:to>
      <xdr:col>68</xdr:col>
      <xdr:colOff>203200</xdr:colOff>
      <xdr:row>88</xdr:row>
      <xdr:rowOff>137668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122445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31242</xdr:rowOff>
    </xdr:from>
    <xdr:to>
      <xdr:col>64</xdr:col>
      <xdr:colOff>152400</xdr:colOff>
      <xdr:row>88</xdr:row>
      <xdr:rowOff>132842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117619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0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人当たり職員数については、全国平均及び北海道平均より大幅に高い水準にありますが、類似団体と比較すると少ない職員数となっています。</a:t>
          </a:r>
        </a:p>
        <a:p>
          <a:r>
            <a:rPr kumimoji="1" lang="ja-JP" altLang="en-US" sz="1300">
              <a:latin typeface="ＭＳ Ｐゴシック" panose="020B0600070205080204" pitchFamily="50" charset="-128"/>
              <a:ea typeface="ＭＳ Ｐゴシック" panose="020B0600070205080204" pitchFamily="50" charset="-128"/>
            </a:rPr>
            <a:t>　要因は、地方自治体は人口規模に係わらず基礎的な行政サービスを提供することから、一定の職員数が必要となるためです。人口が少ない団体では、必然的に人口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人当たりの職員数は多くなる傾向にあります。</a:t>
          </a:r>
        </a:p>
        <a:p>
          <a:r>
            <a:rPr kumimoji="1" lang="ja-JP" altLang="en-US" sz="1300">
              <a:latin typeface="ＭＳ Ｐゴシック" panose="020B0600070205080204" pitchFamily="50" charset="-128"/>
              <a:ea typeface="ＭＳ Ｐゴシック" panose="020B0600070205080204" pitchFamily="50" charset="-128"/>
            </a:rPr>
            <a:t>　類似団体内では少ない職員数となっていますが、定員適正化計画に基づき、適正な職員数の管理に努めます。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86530</xdr:rowOff>
    </xdr:from>
    <xdr:to>
      <xdr:col>81</xdr:col>
      <xdr:colOff>44450</xdr:colOff>
      <xdr:row>60</xdr:row>
      <xdr:rowOff>113877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73530"/>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84920</xdr:rowOff>
    </xdr:from>
    <xdr:to>
      <xdr:col>77</xdr:col>
      <xdr:colOff>44450</xdr:colOff>
      <xdr:row>60</xdr:row>
      <xdr:rowOff>86530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71920"/>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84920</xdr:rowOff>
    </xdr:from>
    <xdr:to>
      <xdr:col>72</xdr:col>
      <xdr:colOff>203200</xdr:colOff>
      <xdr:row>60</xdr:row>
      <xdr:rowOff>94170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371920"/>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93366</xdr:rowOff>
    </xdr:from>
    <xdr:to>
      <xdr:col>68</xdr:col>
      <xdr:colOff>152400</xdr:colOff>
      <xdr:row>60</xdr:row>
      <xdr:rowOff>94170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80366"/>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63077</xdr:rowOff>
    </xdr:from>
    <xdr:to>
      <xdr:col>81</xdr:col>
      <xdr:colOff>95250</xdr:colOff>
      <xdr:row>60</xdr:row>
      <xdr:rowOff>164677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79604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9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35730</xdr:rowOff>
    </xdr:from>
    <xdr:to>
      <xdr:col>77</xdr:col>
      <xdr:colOff>95250</xdr:colOff>
      <xdr:row>60</xdr:row>
      <xdr:rowOff>137330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147507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91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34120</xdr:rowOff>
    </xdr:from>
    <xdr:to>
      <xdr:col>73</xdr:col>
      <xdr:colOff>44450</xdr:colOff>
      <xdr:row>60</xdr:row>
      <xdr:rowOff>135720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145897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43370</xdr:rowOff>
    </xdr:from>
    <xdr:to>
      <xdr:col>68</xdr:col>
      <xdr:colOff>203200</xdr:colOff>
      <xdr:row>60</xdr:row>
      <xdr:rowOff>144970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155147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9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42566</xdr:rowOff>
    </xdr:from>
    <xdr:to>
      <xdr:col>64</xdr:col>
      <xdr:colOff>152400</xdr:colOff>
      <xdr:row>60</xdr:row>
      <xdr:rowOff>144166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154343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9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と前年度から減少し、北海道平均及び類似団体平均よりも低い数値となっています。</a:t>
          </a:r>
        </a:p>
        <a:p>
          <a:r>
            <a:rPr kumimoji="1" lang="ja-JP" altLang="en-US" sz="1300">
              <a:latin typeface="ＭＳ Ｐゴシック" panose="020B0600070205080204" pitchFamily="50" charset="-128"/>
              <a:ea typeface="ＭＳ Ｐゴシック" panose="020B0600070205080204" pitchFamily="50" charset="-128"/>
            </a:rPr>
            <a:t>　要因としては、交付税措置または充当財源のあるものを基本として計画的な借入を実施してきたことです。</a:t>
          </a:r>
        </a:p>
        <a:p>
          <a:r>
            <a:rPr kumimoji="1" lang="ja-JP" altLang="en-US" sz="1300">
              <a:latin typeface="ＭＳ Ｐゴシック" panose="020B0600070205080204" pitchFamily="50" charset="-128"/>
              <a:ea typeface="ＭＳ Ｐゴシック" panose="020B0600070205080204" pitchFamily="50" charset="-128"/>
            </a:rPr>
            <a:t>　今後、令和４年度に実施した小学校の長寿命化工事や公営住宅建設事業等に係る地方債の元金償還開始など、公債費の増加が見込まれるため、引き続き計画的な借入を行い、適正な水準維持に努めます。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41</xdr:row>
      <xdr:rowOff>3810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1395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8636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3326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8636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3326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41</xdr:row>
      <xdr:rowOff>3810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将来負担比率については、将来負担額よりも充当可能な財源（基金、普通交付税基準財政需要額算入見込額等）が上回っていることから算出されていません。</a:t>
          </a:r>
        </a:p>
        <a:p>
          <a:r>
            <a:rPr kumimoji="1" lang="ja-JP" altLang="en-US" sz="1300">
              <a:latin typeface="ＭＳ Ｐゴシック" panose="020B0600070205080204" pitchFamily="50" charset="-128"/>
              <a:ea typeface="ＭＳ Ｐゴシック" panose="020B0600070205080204" pitchFamily="50" charset="-128"/>
            </a:rPr>
            <a:t>　現時点では健全な財政状況にあるといえますが、今後、各公共施設・設備の老朽化等への対応にあたり、基金の取崩や地方債の借入が想定されることから、新規事業の実施にあたっては少しでも有利な財源確保を検討するなど、引き続き健全な財政状況を維持できるよう努めます。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3,823
3,738
292.58
6,225,327
5,852,155
275,730
2,934,750
4,236,942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経常収支比率の人件費分は</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で、北海道平均とは同水準となっていますが、類似団体平均と比較すると低い水準となっています。</a:t>
          </a:r>
        </a:p>
        <a:p>
          <a:r>
            <a:rPr kumimoji="1" lang="ja-JP" altLang="en-US" sz="1300">
              <a:latin typeface="ＭＳ Ｐゴシック" panose="020B0600070205080204" pitchFamily="50" charset="-128"/>
              <a:ea typeface="ＭＳ Ｐゴシック" panose="020B0600070205080204" pitchFamily="50" charset="-128"/>
            </a:rPr>
            <a:t>　要因としては、定員適正化計画に基づき、退職者の不補充・新規採用者の抑制に努めてきた期間が長かったこと、また、これに伴い職員の年齢構成が変化した（若年層の職員が増えた）ことがあげられます。</a:t>
          </a:r>
        </a:p>
        <a:p>
          <a:r>
            <a:rPr kumimoji="1" lang="ja-JP" altLang="en-US" sz="1300">
              <a:latin typeface="ＭＳ Ｐゴシック" panose="020B0600070205080204" pitchFamily="50" charset="-128"/>
              <a:ea typeface="ＭＳ Ｐゴシック" panose="020B0600070205080204" pitchFamily="50" charset="-128"/>
            </a:rPr>
            <a:t>　今後も定員管理を行うことで、適正水準の維持に努めます。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111760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125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111760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12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60960</xdr:rowOff>
    </xdr:from>
    <xdr:to>
      <xdr:col>20</xdr:col>
      <xdr:colOff>38100</xdr:colOff>
      <xdr:row>35</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0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経常収支比率の物件費分は</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で、全国平均及び北海道平均、類似団体平均と比較して高い水準となっています。</a:t>
          </a:r>
        </a:p>
        <a:p>
          <a:r>
            <a:rPr kumimoji="1" lang="ja-JP" altLang="en-US" sz="1300">
              <a:latin typeface="ＭＳ Ｐゴシック" panose="020B0600070205080204" pitchFamily="50" charset="-128"/>
              <a:ea typeface="ＭＳ Ｐゴシック" panose="020B0600070205080204" pitchFamily="50" charset="-128"/>
            </a:rPr>
            <a:t>　特に業務の多様化や賃金単価の上昇や物価高騰等の影響により委託料が増加傾向にあるため、業務の見直しや経費削減により物件費の縮減に努めます。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113284</xdr:rowOff>
    </xdr:from>
    <xdr:to>
      <xdr:col>82</xdr:col>
      <xdr:colOff>107950</xdr:colOff>
      <xdr:row>20</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5422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72136</xdr:rowOff>
    </xdr:from>
    <xdr:to>
      <xdr:col>78</xdr:col>
      <xdr:colOff>69850</xdr:colOff>
      <xdr:row>20</xdr:row>
      <xdr:rowOff>122428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5011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138430</xdr:rowOff>
    </xdr:from>
    <xdr:to>
      <xdr:col>73</xdr:col>
      <xdr:colOff>180975</xdr:colOff>
      <xdr:row>20</xdr:row>
      <xdr:rowOff>72136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3959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133858</xdr:rowOff>
    </xdr:from>
    <xdr:to>
      <xdr:col>69</xdr:col>
      <xdr:colOff>92075</xdr:colOff>
      <xdr:row>19</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3914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62484</xdr:rowOff>
    </xdr:from>
    <xdr:to>
      <xdr:col>82</xdr:col>
      <xdr:colOff>158750</xdr:colOff>
      <xdr:row>20</xdr:row>
      <xdr:rowOff>164084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9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142511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40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71628</xdr:rowOff>
    </xdr:from>
    <xdr:to>
      <xdr:col>78</xdr:col>
      <xdr:colOff>120650</xdr:colOff>
      <xdr:row>21</xdr:row>
      <xdr:rowOff>1778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158005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58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21336</xdr:rowOff>
    </xdr:from>
    <xdr:to>
      <xdr:col>74</xdr:col>
      <xdr:colOff>31750</xdr:colOff>
      <xdr:row>20</xdr:row>
      <xdr:rowOff>122936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4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107713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53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87630</xdr:rowOff>
    </xdr:from>
    <xdr:to>
      <xdr:col>69</xdr:col>
      <xdr:colOff>142875</xdr:colOff>
      <xdr:row>20</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2557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83058</xdr:rowOff>
    </xdr:from>
    <xdr:to>
      <xdr:col>65</xdr:col>
      <xdr:colOff>53975</xdr:colOff>
      <xdr:row>20</xdr:row>
      <xdr:rowOff>13208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169435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2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経常収支比率の扶助費分は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で、全国平均及び北海道平均と比較すると大幅に低い水準となっています。</a:t>
          </a:r>
        </a:p>
        <a:p>
          <a:r>
            <a:rPr kumimoji="1" lang="ja-JP" altLang="en-US" sz="1300">
              <a:latin typeface="ＭＳ Ｐゴシック" panose="020B0600070205080204" pitchFamily="50" charset="-128"/>
              <a:ea typeface="ＭＳ Ｐゴシック" panose="020B0600070205080204" pitchFamily="50" charset="-128"/>
            </a:rPr>
            <a:t>　ただし、今後、高齢者支援施策や子育て支援施策の更なる進展、高齢化率の上昇等により増加することが予想されます。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669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23784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経常収支比率のうちその他（維持補修費、繰出金）分は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で全国平均及び類似団体平均と比較して低い水準となっています。</a:t>
          </a: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ポイント低下しましたが、前年に比べ除雪費が減少したことによる維持補修費の減が主な要因です。</a:t>
          </a:r>
        </a:p>
        <a:p>
          <a:r>
            <a:rPr kumimoji="1" lang="ja-JP" altLang="en-US" sz="1300">
              <a:latin typeface="ＭＳ Ｐゴシック" panose="020B0600070205080204" pitchFamily="50" charset="-128"/>
              <a:ea typeface="ＭＳ Ｐゴシック" panose="020B0600070205080204" pitchFamily="50" charset="-128"/>
            </a:rPr>
            <a:t>　繰出金については、今後も適正な繰出しに努めるとともに、保険料や水道料金などの適正な負担の在り方についても検討を行っていきます。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39370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8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39370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7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739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60</xdr:row>
      <xdr:rowOff>20320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711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140970</xdr:rowOff>
    </xdr:from>
    <xdr:to>
      <xdr:col>65</xdr:col>
      <xdr:colOff>53975</xdr:colOff>
      <xdr:row>60</xdr:row>
      <xdr:rowOff>71120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55897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経常収支比率の補助費等分は</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と前年度から上昇しましたが、類似団体平均と比較すると低い水準となっています。</a:t>
          </a:r>
        </a:p>
        <a:p>
          <a:r>
            <a:rPr kumimoji="1" lang="ja-JP" altLang="en-US" sz="1300">
              <a:latin typeface="ＭＳ Ｐゴシック" panose="020B0600070205080204" pitchFamily="50" charset="-128"/>
              <a:ea typeface="ＭＳ Ｐゴシック" panose="020B0600070205080204" pitchFamily="50" charset="-128"/>
            </a:rPr>
            <a:t>　前年度より上昇した要因は、起業者等支援事業補助金の増などが挙げられます。</a:t>
          </a:r>
        </a:p>
        <a:p>
          <a:r>
            <a:rPr kumimoji="1" lang="ja-JP" altLang="en-US" sz="1300">
              <a:latin typeface="ＭＳ Ｐゴシック" panose="020B0600070205080204" pitchFamily="50" charset="-128"/>
              <a:ea typeface="ＭＳ Ｐゴシック" panose="020B0600070205080204" pitchFamily="50" charset="-128"/>
            </a:rPr>
            <a:t>　これまで本村では、随時補助金の見直しを行ってきましたが、今後も検証や見直しを行い、適正な水準維持に努めます。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946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122428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3460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36</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34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経常収支比率の公債費分は</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で、全国平均や北海道平均、類似団体平均と比較して低い水準となっています。</a:t>
          </a:r>
        </a:p>
        <a:p>
          <a:r>
            <a:rPr kumimoji="1" lang="ja-JP" altLang="en-US" sz="1300">
              <a:latin typeface="ＭＳ Ｐゴシック" panose="020B0600070205080204" pitchFamily="50" charset="-128"/>
              <a:ea typeface="ＭＳ Ｐゴシック" panose="020B0600070205080204" pitchFamily="50" charset="-128"/>
            </a:rPr>
            <a:t>　今後、道営草地畜産基盤整備事業等の元金償還開始など公債費の増加が見込まれるため、交付税措置または充当財源のあるものを基本として計画的な借入を行い、適正な水準維持に努めます。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100330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59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100330</xdr:rowOff>
    </xdr:from>
    <xdr:to>
      <xdr:col>19</xdr:col>
      <xdr:colOff>187325</xdr:colOff>
      <xdr:row>75</xdr:row>
      <xdr:rowOff>111760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59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75</xdr:row>
      <xdr:rowOff>111760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628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104140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55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161307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60960</xdr:rowOff>
    </xdr:from>
    <xdr:to>
      <xdr:col>15</xdr:col>
      <xdr:colOff>149225</xdr:colOff>
      <xdr:row>75</xdr:row>
      <xdr:rowOff>162561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45720</xdr:rowOff>
    </xdr:from>
    <xdr:to>
      <xdr:col>6</xdr:col>
      <xdr:colOff>171450</xdr:colOff>
      <xdr:row>75</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157497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経常収支比率のうち公債費以外分は</a:t>
          </a:r>
          <a:r>
            <a:rPr kumimoji="1" lang="en-US" altLang="ja-JP" sz="1300">
              <a:latin typeface="ＭＳ Ｐゴシック" panose="020B0600070205080204" pitchFamily="50" charset="-128"/>
              <a:ea typeface="ＭＳ Ｐゴシック" panose="020B0600070205080204" pitchFamily="50" charset="-128"/>
            </a:rPr>
            <a:t>76.3%</a:t>
          </a:r>
          <a:r>
            <a:rPr kumimoji="1" lang="ja-JP" altLang="en-US" sz="1300">
              <a:latin typeface="ＭＳ Ｐゴシック" panose="020B0600070205080204" pitchFamily="50" charset="-128"/>
              <a:ea typeface="ＭＳ Ｐゴシック" panose="020B0600070205080204" pitchFamily="50" charset="-128"/>
            </a:rPr>
            <a:t>で全国平均と比較すると低いものの、北海道平均や類似団体平均と比較すると高い水準となっています。</a:t>
          </a:r>
        </a:p>
        <a:p>
          <a:r>
            <a:rPr kumimoji="1" lang="ja-JP" altLang="en-US" sz="1300">
              <a:latin typeface="ＭＳ Ｐゴシック" panose="020B0600070205080204" pitchFamily="50" charset="-128"/>
              <a:ea typeface="ＭＳ Ｐゴシック" panose="020B0600070205080204" pitchFamily="50" charset="-128"/>
            </a:rPr>
            <a:t>　特に本村では物件費の割合が高いことから、各種事業の見直しや経常経費の節減に努めます。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27395</xdr:rowOff>
    </xdr:from>
    <xdr:to>
      <xdr:col>82</xdr:col>
      <xdr:colOff>107950</xdr:colOff>
      <xdr:row>79</xdr:row>
      <xdr:rowOff>95976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7194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146594</xdr:rowOff>
    </xdr:from>
    <xdr:to>
      <xdr:col>78</xdr:col>
      <xdr:colOff>69850</xdr:colOff>
      <xdr:row>79</xdr:row>
      <xdr:rowOff>27395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1969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113937</xdr:rowOff>
    </xdr:from>
    <xdr:to>
      <xdr:col>73</xdr:col>
      <xdr:colOff>180975</xdr:colOff>
      <xdr:row>78</xdr:row>
      <xdr:rowOff>146594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870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113937</xdr:rowOff>
    </xdr:from>
    <xdr:to>
      <xdr:col>69</xdr:col>
      <xdr:colOff>92075</xdr:colOff>
      <xdr:row>79</xdr:row>
      <xdr:rowOff>86179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8703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45176</xdr:rowOff>
    </xdr:from>
    <xdr:to>
      <xdr:col>82</xdr:col>
      <xdr:colOff>158750</xdr:colOff>
      <xdr:row>79</xdr:row>
      <xdr:rowOff>146776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17253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148045</xdr:rowOff>
    </xdr:from>
    <xdr:to>
      <xdr:col>78</xdr:col>
      <xdr:colOff>120650</xdr:colOff>
      <xdr:row>79</xdr:row>
      <xdr:rowOff>78195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62972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0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95794</xdr:rowOff>
    </xdr:from>
    <xdr:to>
      <xdr:col>74</xdr:col>
      <xdr:colOff>31750</xdr:colOff>
      <xdr:row>79</xdr:row>
      <xdr:rowOff>25944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10721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63137</xdr:rowOff>
    </xdr:from>
    <xdr:to>
      <xdr:col>69</xdr:col>
      <xdr:colOff>142875</xdr:colOff>
      <xdr:row>78</xdr:row>
      <xdr:rowOff>164737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149514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35379</xdr:rowOff>
    </xdr:from>
    <xdr:to>
      <xdr:col>65</xdr:col>
      <xdr:colOff>53975</xdr:colOff>
      <xdr:row>79</xdr:row>
      <xdr:rowOff>136979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121756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142385</xdr:rowOff>
    </xdr:from>
    <xdr:to>
      <xdr:col>29</xdr:col>
      <xdr:colOff>127000</xdr:colOff>
      <xdr:row>20</xdr:row>
      <xdr:rowOff>30085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7560"/>
          <a:ext cx="647700" cy="59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30085</xdr:rowOff>
    </xdr:from>
    <xdr:to>
      <xdr:col>26</xdr:col>
      <xdr:colOff>50800</xdr:colOff>
      <xdr:row>20</xdr:row>
      <xdr:rowOff>43447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06710"/>
          <a:ext cx="698500" cy="13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39311</xdr:rowOff>
    </xdr:from>
    <xdr:to>
      <xdr:col>22</xdr:col>
      <xdr:colOff>114300</xdr:colOff>
      <xdr:row>20</xdr:row>
      <xdr:rowOff>43447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15936"/>
          <a:ext cx="698500" cy="4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39311</xdr:rowOff>
    </xdr:from>
    <xdr:to>
      <xdr:col>18</xdr:col>
      <xdr:colOff>177800</xdr:colOff>
      <xdr:row>20</xdr:row>
      <xdr:rowOff>56385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5936"/>
          <a:ext cx="698500" cy="17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91585</xdr:rowOff>
    </xdr:from>
    <xdr:to>
      <xdr:col>29</xdr:col>
      <xdr:colOff>177800</xdr:colOff>
      <xdr:row>20</xdr:row>
      <xdr:rowOff>21735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63662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150735</xdr:rowOff>
    </xdr:from>
    <xdr:to>
      <xdr:col>26</xdr:col>
      <xdr:colOff>101600</xdr:colOff>
      <xdr:row>20</xdr:row>
      <xdr:rowOff>80885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5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65662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2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164097</xdr:rowOff>
    </xdr:from>
    <xdr:to>
      <xdr:col>22</xdr:col>
      <xdr:colOff>165100</xdr:colOff>
      <xdr:row>20</xdr:row>
      <xdr:rowOff>94247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9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79024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159961</xdr:rowOff>
    </xdr:from>
    <xdr:to>
      <xdr:col>19</xdr:col>
      <xdr:colOff>38100</xdr:colOff>
      <xdr:row>20</xdr:row>
      <xdr:rowOff>90111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5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74888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5585</xdr:rowOff>
    </xdr:from>
    <xdr:to>
      <xdr:col>15</xdr:col>
      <xdr:colOff>101600</xdr:colOff>
      <xdr:row>20</xdr:row>
      <xdr:rowOff>107185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82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91962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225842</xdr:rowOff>
    </xdr:from>
    <xdr:to>
      <xdr:col>29</xdr:col>
      <xdr:colOff>127000</xdr:colOff>
      <xdr:row>35</xdr:row>
      <xdr:rowOff>251820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36192"/>
          <a:ext cx="647700" cy="25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240317</xdr:rowOff>
    </xdr:from>
    <xdr:to>
      <xdr:col>26</xdr:col>
      <xdr:colOff>50800</xdr:colOff>
      <xdr:row>35</xdr:row>
      <xdr:rowOff>251820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50667"/>
          <a:ext cx="698500" cy="11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205145</xdr:rowOff>
    </xdr:from>
    <xdr:to>
      <xdr:col>22</xdr:col>
      <xdr:colOff>114300</xdr:colOff>
      <xdr:row>35</xdr:row>
      <xdr:rowOff>240317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15495"/>
          <a:ext cx="698500" cy="35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205145</xdr:rowOff>
    </xdr:from>
    <xdr:to>
      <xdr:col>18</xdr:col>
      <xdr:colOff>177800</xdr:colOff>
      <xdr:row>35</xdr:row>
      <xdr:rowOff>261577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15495"/>
          <a:ext cx="698500" cy="56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175042</xdr:rowOff>
    </xdr:from>
    <xdr:to>
      <xdr:col>29</xdr:col>
      <xdr:colOff>177800</xdr:colOff>
      <xdr:row>35</xdr:row>
      <xdr:rowOff>276642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8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147119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201020</xdr:rowOff>
    </xdr:from>
    <xdr:to>
      <xdr:col>26</xdr:col>
      <xdr:colOff>101600</xdr:colOff>
      <xdr:row>35</xdr:row>
      <xdr:rowOff>302620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11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287397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9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189517</xdr:rowOff>
    </xdr:from>
    <xdr:to>
      <xdr:col>22</xdr:col>
      <xdr:colOff>165100</xdr:colOff>
      <xdr:row>35</xdr:row>
      <xdr:rowOff>291117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99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275894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8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154345</xdr:rowOff>
    </xdr:from>
    <xdr:to>
      <xdr:col>19</xdr:col>
      <xdr:colOff>38100</xdr:colOff>
      <xdr:row>35</xdr:row>
      <xdr:rowOff>255945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64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240722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210777</xdr:rowOff>
    </xdr:from>
    <xdr:to>
      <xdr:col>15</xdr:col>
      <xdr:colOff>101600</xdr:colOff>
      <xdr:row>35</xdr:row>
      <xdr:rowOff>312377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21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297154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3,823
3,738
292.58
6,225,327
5,852,155
275,730
2,934,750
4,236,942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66011</xdr:rowOff>
    </xdr:from>
    <xdr:to>
      <xdr:col>24</xdr:col>
      <xdr:colOff>63500</xdr:colOff>
      <xdr:row>37</xdr:row>
      <xdr:rowOff>111891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09661"/>
          <a:ext cx="8382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111891</xdr:rowOff>
    </xdr:from>
    <xdr:to>
      <xdr:col>19</xdr:col>
      <xdr:colOff>177800</xdr:colOff>
      <xdr:row>37</xdr:row>
      <xdr:rowOff>113330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55541"/>
          <a:ext cx="889000" cy="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106019</xdr:rowOff>
    </xdr:from>
    <xdr:to>
      <xdr:col>15</xdr:col>
      <xdr:colOff>50800</xdr:colOff>
      <xdr:row>37</xdr:row>
      <xdr:rowOff>113330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449669"/>
          <a:ext cx="889000" cy="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106019</xdr:rowOff>
    </xdr:from>
    <xdr:to>
      <xdr:col>10</xdr:col>
      <xdr:colOff>114300</xdr:colOff>
      <xdr:row>37</xdr:row>
      <xdr:rowOff>128669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49669"/>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15211</xdr:rowOff>
    </xdr:from>
    <xdr:to>
      <xdr:col>24</xdr:col>
      <xdr:colOff>114300</xdr:colOff>
      <xdr:row>37</xdr:row>
      <xdr:rowOff>116811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5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165088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3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61091</xdr:rowOff>
    </xdr:from>
    <xdr:to>
      <xdr:col>20</xdr:col>
      <xdr:colOff>38100</xdr:colOff>
      <xdr:row>37</xdr:row>
      <xdr:rowOff>162691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0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9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62530</xdr:rowOff>
    </xdr:from>
    <xdr:to>
      <xdr:col>15</xdr:col>
      <xdr:colOff>101600</xdr:colOff>
      <xdr:row>37</xdr:row>
      <xdr:rowOff>164130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155257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9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55219</xdr:rowOff>
    </xdr:from>
    <xdr:to>
      <xdr:col>10</xdr:col>
      <xdr:colOff>165100</xdr:colOff>
      <xdr:row>37</xdr:row>
      <xdr:rowOff>156819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147946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9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77869</xdr:rowOff>
    </xdr:from>
    <xdr:to>
      <xdr:col>6</xdr:col>
      <xdr:colOff>38100</xdr:colOff>
      <xdr:row>38</xdr:row>
      <xdr:rowOff>8018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215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170595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1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42925</xdr:rowOff>
    </xdr:from>
    <xdr:to>
      <xdr:col>24</xdr:col>
      <xdr:colOff>63500</xdr:colOff>
      <xdr:row>56</xdr:row>
      <xdr:rowOff>86471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44125"/>
          <a:ext cx="838200" cy="4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109673</xdr:rowOff>
    </xdr:from>
    <xdr:to>
      <xdr:col>19</xdr:col>
      <xdr:colOff>177800</xdr:colOff>
      <xdr:row>56</xdr:row>
      <xdr:rowOff>42925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39423"/>
          <a:ext cx="889000" cy="10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109673</xdr:rowOff>
    </xdr:from>
    <xdr:to>
      <xdr:col>15</xdr:col>
      <xdr:colOff>50800</xdr:colOff>
      <xdr:row>55</xdr:row>
      <xdr:rowOff>143066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39423"/>
          <a:ext cx="889000" cy="3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143066</xdr:rowOff>
    </xdr:from>
    <xdr:to>
      <xdr:col>10</xdr:col>
      <xdr:colOff>114300</xdr:colOff>
      <xdr:row>56</xdr:row>
      <xdr:rowOff>49173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72816"/>
          <a:ext cx="889000" cy="7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35671</xdr:rowOff>
    </xdr:from>
    <xdr:to>
      <xdr:col>24</xdr:col>
      <xdr:colOff>114300</xdr:colOff>
      <xdr:row>56</xdr:row>
      <xdr:rowOff>137271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3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58548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8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163575</xdr:rowOff>
    </xdr:from>
    <xdr:to>
      <xdr:col>20</xdr:col>
      <xdr:colOff>38100</xdr:colOff>
      <xdr:row>56</xdr:row>
      <xdr:rowOff>93725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110252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6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58873</xdr:rowOff>
    </xdr:from>
    <xdr:to>
      <xdr:col>15</xdr:col>
      <xdr:colOff>101600</xdr:colOff>
      <xdr:row>55</xdr:row>
      <xdr:rowOff>160473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8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5550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6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92266</xdr:rowOff>
    </xdr:from>
    <xdr:to>
      <xdr:col>10</xdr:col>
      <xdr:colOff>165100</xdr:colOff>
      <xdr:row>56</xdr:row>
      <xdr:rowOff>22416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2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38943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9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169823</xdr:rowOff>
    </xdr:from>
    <xdr:to>
      <xdr:col>6</xdr:col>
      <xdr:colOff>38100</xdr:colOff>
      <xdr:row>56</xdr:row>
      <xdr:rowOff>99973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9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116500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7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105880</xdr:rowOff>
    </xdr:from>
    <xdr:to>
      <xdr:col>24</xdr:col>
      <xdr:colOff>63500</xdr:colOff>
      <xdr:row>77</xdr:row>
      <xdr:rowOff>115125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07530"/>
          <a:ext cx="838200" cy="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101899</xdr:rowOff>
    </xdr:from>
    <xdr:to>
      <xdr:col>19</xdr:col>
      <xdr:colOff>177800</xdr:colOff>
      <xdr:row>77</xdr:row>
      <xdr:rowOff>105880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03549"/>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97560</xdr:rowOff>
    </xdr:from>
    <xdr:to>
      <xdr:col>15</xdr:col>
      <xdr:colOff>50800</xdr:colOff>
      <xdr:row>77</xdr:row>
      <xdr:rowOff>101899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99210"/>
          <a:ext cx="889000" cy="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97560</xdr:rowOff>
    </xdr:from>
    <xdr:to>
      <xdr:col>10</xdr:col>
      <xdr:colOff>114300</xdr:colOff>
      <xdr:row>77</xdr:row>
      <xdr:rowOff>97628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99210"/>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64325</xdr:rowOff>
    </xdr:from>
    <xdr:to>
      <xdr:col>24</xdr:col>
      <xdr:colOff>114300</xdr:colOff>
      <xdr:row>77</xdr:row>
      <xdr:rowOff>165925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42752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55080</xdr:rowOff>
    </xdr:from>
    <xdr:to>
      <xdr:col>20</xdr:col>
      <xdr:colOff>38100</xdr:colOff>
      <xdr:row>77</xdr:row>
      <xdr:rowOff>156680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1757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3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51099</xdr:rowOff>
    </xdr:from>
    <xdr:to>
      <xdr:col>15</xdr:col>
      <xdr:colOff>101600</xdr:colOff>
      <xdr:row>77</xdr:row>
      <xdr:rowOff>152699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169226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46760</xdr:rowOff>
    </xdr:from>
    <xdr:to>
      <xdr:col>10</xdr:col>
      <xdr:colOff>165100</xdr:colOff>
      <xdr:row>77</xdr:row>
      <xdr:rowOff>148360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164887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2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46828</xdr:rowOff>
    </xdr:from>
    <xdr:to>
      <xdr:col>6</xdr:col>
      <xdr:colOff>38100</xdr:colOff>
      <xdr:row>77</xdr:row>
      <xdr:rowOff>148428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4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164955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2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88836</xdr:rowOff>
    </xdr:from>
    <xdr:to>
      <xdr:col>24</xdr:col>
      <xdr:colOff>63500</xdr:colOff>
      <xdr:row>95</xdr:row>
      <xdr:rowOff>96335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76586"/>
          <a:ext cx="8382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88836</xdr:rowOff>
    </xdr:from>
    <xdr:to>
      <xdr:col>19</xdr:col>
      <xdr:colOff>177800</xdr:colOff>
      <xdr:row>95</xdr:row>
      <xdr:rowOff>134587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76586"/>
          <a:ext cx="889000" cy="4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66198</xdr:rowOff>
    </xdr:from>
    <xdr:to>
      <xdr:col>15</xdr:col>
      <xdr:colOff>50800</xdr:colOff>
      <xdr:row>95</xdr:row>
      <xdr:rowOff>134587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53948"/>
          <a:ext cx="889000" cy="6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66198</xdr:rowOff>
    </xdr:from>
    <xdr:to>
      <xdr:col>10</xdr:col>
      <xdr:colOff>114300</xdr:colOff>
      <xdr:row>96</xdr:row>
      <xdr:rowOff>129260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53948"/>
          <a:ext cx="889000" cy="23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45535</xdr:rowOff>
    </xdr:from>
    <xdr:to>
      <xdr:col>24</xdr:col>
      <xdr:colOff>114300</xdr:colOff>
      <xdr:row>95</xdr:row>
      <xdr:rowOff>147135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23962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1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38036</xdr:rowOff>
    </xdr:from>
    <xdr:to>
      <xdr:col>20</xdr:col>
      <xdr:colOff>38100</xdr:colOff>
      <xdr:row>95</xdr:row>
      <xdr:rowOff>139636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130763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83787</xdr:rowOff>
    </xdr:from>
    <xdr:to>
      <xdr:col>15</xdr:col>
      <xdr:colOff>101600</xdr:colOff>
      <xdr:row>96</xdr:row>
      <xdr:rowOff>13937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6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15398</xdr:rowOff>
    </xdr:from>
    <xdr:to>
      <xdr:col>10</xdr:col>
      <xdr:colOff>165100</xdr:colOff>
      <xdr:row>95</xdr:row>
      <xdr:rowOff>116998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0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108125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9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78460</xdr:rowOff>
    </xdr:from>
    <xdr:to>
      <xdr:col>6</xdr:col>
      <xdr:colOff>38100</xdr:colOff>
      <xdr:row>97</xdr:row>
      <xdr:rowOff>8610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171187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65691</xdr:rowOff>
    </xdr:from>
    <xdr:to>
      <xdr:col>55</xdr:col>
      <xdr:colOff>0</xdr:colOff>
      <xdr:row>37</xdr:row>
      <xdr:rowOff>100358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09341"/>
          <a:ext cx="838200" cy="3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65691</xdr:rowOff>
    </xdr:from>
    <xdr:to>
      <xdr:col>50</xdr:col>
      <xdr:colOff>114300</xdr:colOff>
      <xdr:row>37</xdr:row>
      <xdr:rowOff>128254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09341"/>
          <a:ext cx="889000" cy="6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128254</xdr:rowOff>
    </xdr:from>
    <xdr:to>
      <xdr:col>45</xdr:col>
      <xdr:colOff>177800</xdr:colOff>
      <xdr:row>38</xdr:row>
      <xdr:rowOff>12005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71904"/>
          <a:ext cx="889000" cy="5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161703</xdr:rowOff>
    </xdr:from>
    <xdr:to>
      <xdr:col>41</xdr:col>
      <xdr:colOff>50800</xdr:colOff>
      <xdr:row>38</xdr:row>
      <xdr:rowOff>12005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33903"/>
          <a:ext cx="889000" cy="19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49558</xdr:rowOff>
    </xdr:from>
    <xdr:to>
      <xdr:col>55</xdr:col>
      <xdr:colOff>50800</xdr:colOff>
      <xdr:row>37</xdr:row>
      <xdr:rowOff>151158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9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27985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7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14891</xdr:rowOff>
    </xdr:from>
    <xdr:to>
      <xdr:col>50</xdr:col>
      <xdr:colOff>165100</xdr:colOff>
      <xdr:row>37</xdr:row>
      <xdr:rowOff>116491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107618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5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77454</xdr:rowOff>
    </xdr:from>
    <xdr:to>
      <xdr:col>46</xdr:col>
      <xdr:colOff>38100</xdr:colOff>
      <xdr:row>38</xdr:row>
      <xdr:rowOff>7604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170180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1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132656</xdr:rowOff>
    </xdr:from>
    <xdr:to>
      <xdr:col>41</xdr:col>
      <xdr:colOff>101600</xdr:colOff>
      <xdr:row>38</xdr:row>
      <xdr:rowOff>62805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63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53932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110903</xdr:rowOff>
    </xdr:from>
    <xdr:to>
      <xdr:col>36</xdr:col>
      <xdr:colOff>165100</xdr:colOff>
      <xdr:row>37</xdr:row>
      <xdr:rowOff>41053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8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32180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7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146026</xdr:rowOff>
    </xdr:from>
    <xdr:to>
      <xdr:col>55</xdr:col>
      <xdr:colOff>0</xdr:colOff>
      <xdr:row>57</xdr:row>
      <xdr:rowOff>162274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18676"/>
          <a:ext cx="838200" cy="1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162274</xdr:rowOff>
    </xdr:from>
    <xdr:to>
      <xdr:col>50</xdr:col>
      <xdr:colOff>114300</xdr:colOff>
      <xdr:row>58</xdr:row>
      <xdr:rowOff>39878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34924"/>
          <a:ext cx="889000" cy="4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162141</xdr:rowOff>
    </xdr:from>
    <xdr:to>
      <xdr:col>45</xdr:col>
      <xdr:colOff>177800</xdr:colOff>
      <xdr:row>58</xdr:row>
      <xdr:rowOff>39878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34791"/>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11073</xdr:rowOff>
    </xdr:from>
    <xdr:to>
      <xdr:col>41</xdr:col>
      <xdr:colOff>50800</xdr:colOff>
      <xdr:row>57</xdr:row>
      <xdr:rowOff>162141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83723"/>
          <a:ext cx="889000" cy="15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95226</xdr:rowOff>
    </xdr:from>
    <xdr:to>
      <xdr:col>55</xdr:col>
      <xdr:colOff>50800</xdr:colOff>
      <xdr:row>58</xdr:row>
      <xdr:rowOff>25376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6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118103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111474</xdr:rowOff>
    </xdr:from>
    <xdr:to>
      <xdr:col>50</xdr:col>
      <xdr:colOff>165100</xdr:colOff>
      <xdr:row>58</xdr:row>
      <xdr:rowOff>41624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58151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5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160528</xdr:rowOff>
    </xdr:from>
    <xdr:to>
      <xdr:col>46</xdr:col>
      <xdr:colOff>38100</xdr:colOff>
      <xdr:row>58</xdr:row>
      <xdr:rowOff>90678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81805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111341</xdr:rowOff>
    </xdr:from>
    <xdr:to>
      <xdr:col>41</xdr:col>
      <xdr:colOff>101600</xdr:colOff>
      <xdr:row>58</xdr:row>
      <xdr:rowOff>41491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58018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5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131723</xdr:rowOff>
    </xdr:from>
    <xdr:to>
      <xdr:col>36</xdr:col>
      <xdr:colOff>165100</xdr:colOff>
      <xdr:row>57</xdr:row>
      <xdr:rowOff>61873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78400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0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84685</xdr:rowOff>
    </xdr:from>
    <xdr:to>
      <xdr:col>55</xdr:col>
      <xdr:colOff>0</xdr:colOff>
      <xdr:row>78</xdr:row>
      <xdr:rowOff>108268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57785"/>
          <a:ext cx="838200" cy="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84685</xdr:rowOff>
    </xdr:from>
    <xdr:to>
      <xdr:col>50</xdr:col>
      <xdr:colOff>114300</xdr:colOff>
      <xdr:row>78</xdr:row>
      <xdr:rowOff>160367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57785"/>
          <a:ext cx="889000" cy="7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160367</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33467"/>
          <a:ext cx="889000" cy="5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57468</xdr:rowOff>
    </xdr:from>
    <xdr:to>
      <xdr:col>55</xdr:col>
      <xdr:colOff>50800</xdr:colOff>
      <xdr:row>78</xdr:row>
      <xdr:rowOff>159068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16845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33885</xdr:rowOff>
    </xdr:from>
    <xdr:to>
      <xdr:col>50</xdr:col>
      <xdr:colOff>165100</xdr:colOff>
      <xdr:row>78</xdr:row>
      <xdr:rowOff>135485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152012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8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109567</xdr:rowOff>
    </xdr:from>
    <xdr:to>
      <xdr:col>46</xdr:col>
      <xdr:colOff>38100</xdr:colOff>
      <xdr:row>79</xdr:row>
      <xdr:rowOff>39717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30844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25132</xdr:rowOff>
    </xdr:from>
    <xdr:to>
      <xdr:col>55</xdr:col>
      <xdr:colOff>0</xdr:colOff>
      <xdr:row>98</xdr:row>
      <xdr:rowOff>85438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27232"/>
          <a:ext cx="838200" cy="6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25132</xdr:rowOff>
    </xdr:from>
    <xdr:to>
      <xdr:col>50</xdr:col>
      <xdr:colOff>114300</xdr:colOff>
      <xdr:row>98</xdr:row>
      <xdr:rowOff>57527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27232"/>
          <a:ext cx="889000" cy="3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168201</xdr:rowOff>
    </xdr:from>
    <xdr:to>
      <xdr:col>45</xdr:col>
      <xdr:colOff>177800</xdr:colOff>
      <xdr:row>98</xdr:row>
      <xdr:rowOff>57527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98851"/>
          <a:ext cx="889000" cy="6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44315</xdr:rowOff>
    </xdr:from>
    <xdr:to>
      <xdr:col>41</xdr:col>
      <xdr:colOff>50800</xdr:colOff>
      <xdr:row>97</xdr:row>
      <xdr:rowOff>168201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03515"/>
          <a:ext cx="889000" cy="29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34638</xdr:rowOff>
    </xdr:from>
    <xdr:to>
      <xdr:col>55</xdr:col>
      <xdr:colOff>50800</xdr:colOff>
      <xdr:row>98</xdr:row>
      <xdr:rowOff>136238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13065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145782</xdr:rowOff>
    </xdr:from>
    <xdr:to>
      <xdr:col>50</xdr:col>
      <xdr:colOff>165100</xdr:colOff>
      <xdr:row>98</xdr:row>
      <xdr:rowOff>75932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67059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6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6727</xdr:rowOff>
    </xdr:from>
    <xdr:to>
      <xdr:col>46</xdr:col>
      <xdr:colOff>38100</xdr:colOff>
      <xdr:row>98</xdr:row>
      <xdr:rowOff>108327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99454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0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117401</xdr:rowOff>
    </xdr:from>
    <xdr:to>
      <xdr:col>41</xdr:col>
      <xdr:colOff>101600</xdr:colOff>
      <xdr:row>98</xdr:row>
      <xdr:rowOff>47551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64078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2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164965</xdr:rowOff>
    </xdr:from>
    <xdr:to>
      <xdr:col>36</xdr:col>
      <xdr:colOff>165100</xdr:colOff>
      <xdr:row>96</xdr:row>
      <xdr:rowOff>95115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111642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22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39954</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6504"/>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30634</xdr:rowOff>
    </xdr:from>
    <xdr:to>
      <xdr:col>76</xdr:col>
      <xdr:colOff>114300</xdr:colOff>
      <xdr:row>39</xdr:row>
      <xdr:rowOff>39954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17184"/>
          <a:ext cx="889000" cy="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30634</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17184"/>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160604</xdr:rowOff>
    </xdr:from>
    <xdr:to>
      <xdr:col>76</xdr:col>
      <xdr:colOff>165100</xdr:colOff>
      <xdr:row>39</xdr:row>
      <xdr:rowOff>90754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81881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151284</xdr:rowOff>
    </xdr:from>
    <xdr:to>
      <xdr:col>72</xdr:col>
      <xdr:colOff>38100</xdr:colOff>
      <xdr:row>39</xdr:row>
      <xdr:rowOff>81434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72561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7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163579</xdr:rowOff>
    </xdr:from>
    <xdr:to>
      <xdr:col>85</xdr:col>
      <xdr:colOff>127000</xdr:colOff>
      <xdr:row>77</xdr:row>
      <xdr:rowOff>168883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65229"/>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108972</xdr:rowOff>
    </xdr:from>
    <xdr:to>
      <xdr:col>81</xdr:col>
      <xdr:colOff>50800</xdr:colOff>
      <xdr:row>77</xdr:row>
      <xdr:rowOff>168883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10622"/>
          <a:ext cx="889000" cy="5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108972</xdr:rowOff>
    </xdr:from>
    <xdr:to>
      <xdr:col>76</xdr:col>
      <xdr:colOff>114300</xdr:colOff>
      <xdr:row>77</xdr:row>
      <xdr:rowOff>165658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10622"/>
          <a:ext cx="889000" cy="5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165658</xdr:rowOff>
    </xdr:from>
    <xdr:to>
      <xdr:col>71</xdr:col>
      <xdr:colOff>177800</xdr:colOff>
      <xdr:row>78</xdr:row>
      <xdr:rowOff>14652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67308"/>
          <a:ext cx="88900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112779</xdr:rowOff>
    </xdr:from>
    <xdr:to>
      <xdr:col>85</xdr:col>
      <xdr:colOff>177800</xdr:colOff>
      <xdr:row>78</xdr:row>
      <xdr:rowOff>42929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1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91206</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9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118083</xdr:rowOff>
    </xdr:from>
    <xdr:to>
      <xdr:col>81</xdr:col>
      <xdr:colOff>101600</xdr:colOff>
      <xdr:row>78</xdr:row>
      <xdr:rowOff>48233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1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39360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41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58172</xdr:rowOff>
    </xdr:from>
    <xdr:to>
      <xdr:col>76</xdr:col>
      <xdr:colOff>165100</xdr:colOff>
      <xdr:row>77</xdr:row>
      <xdr:rowOff>159772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150899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5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114858</xdr:rowOff>
    </xdr:from>
    <xdr:to>
      <xdr:col>72</xdr:col>
      <xdr:colOff>38100</xdr:colOff>
      <xdr:row>78</xdr:row>
      <xdr:rowOff>45008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36135</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0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135302</xdr:rowOff>
    </xdr:from>
    <xdr:to>
      <xdr:col>67</xdr:col>
      <xdr:colOff>101600</xdr:colOff>
      <xdr:row>78</xdr:row>
      <xdr:rowOff>65452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3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56579</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2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34927</xdr:rowOff>
    </xdr:from>
    <xdr:to>
      <xdr:col>85</xdr:col>
      <xdr:colOff>127000</xdr:colOff>
      <xdr:row>98</xdr:row>
      <xdr:rowOff>71019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37027"/>
          <a:ext cx="838200" cy="3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123090</xdr:rowOff>
    </xdr:from>
    <xdr:to>
      <xdr:col>81</xdr:col>
      <xdr:colOff>50800</xdr:colOff>
      <xdr:row>98</xdr:row>
      <xdr:rowOff>34927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53740"/>
          <a:ext cx="8890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123090</xdr:rowOff>
    </xdr:from>
    <xdr:to>
      <xdr:col>76</xdr:col>
      <xdr:colOff>114300</xdr:colOff>
      <xdr:row>97</xdr:row>
      <xdr:rowOff>164821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53740"/>
          <a:ext cx="889000" cy="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164821</xdr:rowOff>
    </xdr:from>
    <xdr:to>
      <xdr:col>71</xdr:col>
      <xdr:colOff>177800</xdr:colOff>
      <xdr:row>98</xdr:row>
      <xdr:rowOff>26381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95471"/>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20219</xdr:rowOff>
    </xdr:from>
    <xdr:to>
      <xdr:col>85</xdr:col>
      <xdr:colOff>177800</xdr:colOff>
      <xdr:row>98</xdr:row>
      <xdr:rowOff>121819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155577</xdr:rowOff>
    </xdr:from>
    <xdr:to>
      <xdr:col>81</xdr:col>
      <xdr:colOff>101600</xdr:colOff>
      <xdr:row>98</xdr:row>
      <xdr:rowOff>85727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102254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6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72290</xdr:rowOff>
    </xdr:from>
    <xdr:to>
      <xdr:col>76</xdr:col>
      <xdr:colOff>165100</xdr:colOff>
      <xdr:row>98</xdr:row>
      <xdr:rowOff>2440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18967</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7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114021</xdr:rowOff>
    </xdr:from>
    <xdr:to>
      <xdr:col>72</xdr:col>
      <xdr:colOff>38100</xdr:colOff>
      <xdr:row>98</xdr:row>
      <xdr:rowOff>44171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60698</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1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147031</xdr:rowOff>
    </xdr:from>
    <xdr:to>
      <xdr:col>67</xdr:col>
      <xdr:colOff>101600</xdr:colOff>
      <xdr:row>98</xdr:row>
      <xdr:rowOff>77181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93708</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5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28356</xdr:rowOff>
    </xdr:from>
    <xdr:to>
      <xdr:col>116</xdr:col>
      <xdr:colOff>63500</xdr:colOff>
      <xdr:row>38</xdr:row>
      <xdr:rowOff>40684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543456"/>
          <a:ext cx="838200" cy="1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10459</xdr:rowOff>
    </xdr:from>
    <xdr:to>
      <xdr:col>111</xdr:col>
      <xdr:colOff>177800</xdr:colOff>
      <xdr:row>38</xdr:row>
      <xdr:rowOff>28356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525559"/>
          <a:ext cx="8890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10459</xdr:rowOff>
    </xdr:from>
    <xdr:to>
      <xdr:col>107</xdr:col>
      <xdr:colOff>50800</xdr:colOff>
      <xdr:row>39</xdr:row>
      <xdr:rowOff>98372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525559"/>
          <a:ext cx="889000" cy="25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97458</xdr:rowOff>
    </xdr:from>
    <xdr:to>
      <xdr:col>102</xdr:col>
      <xdr:colOff>114300</xdr:colOff>
      <xdr:row>39</xdr:row>
      <xdr:rowOff>98372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400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161334</xdr:rowOff>
    </xdr:from>
    <xdr:to>
      <xdr:col>116</xdr:col>
      <xdr:colOff>114300</xdr:colOff>
      <xdr:row>38</xdr:row>
      <xdr:rowOff>91484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12761</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3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149006</xdr:rowOff>
    </xdr:from>
    <xdr:to>
      <xdr:col>112</xdr:col>
      <xdr:colOff>38100</xdr:colOff>
      <xdr:row>38</xdr:row>
      <xdr:rowOff>79156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49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95683</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56111" y="62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131109</xdr:rowOff>
    </xdr:from>
    <xdr:to>
      <xdr:col>107</xdr:col>
      <xdr:colOff>101600</xdr:colOff>
      <xdr:row>38</xdr:row>
      <xdr:rowOff>61260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4747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77786</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67111" y="62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47572</xdr:rowOff>
    </xdr:from>
    <xdr:to>
      <xdr:col>102</xdr:col>
      <xdr:colOff>165100</xdr:colOff>
      <xdr:row>39</xdr:row>
      <xdr:rowOff>149172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140299</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88333" y="68268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46658</xdr:rowOff>
    </xdr:from>
    <xdr:to>
      <xdr:col>98</xdr:col>
      <xdr:colOff>38100</xdr:colOff>
      <xdr:row>39</xdr:row>
      <xdr:rowOff>148258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139385</xdr:rowOff>
    </xdr:from>
    <xdr:ext cx="313932"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99333" y="682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104648</xdr:rowOff>
    </xdr:from>
    <xdr:to>
      <xdr:col>116</xdr:col>
      <xdr:colOff>63500</xdr:colOff>
      <xdr:row>57</xdr:row>
      <xdr:rowOff>104749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877298"/>
          <a:ext cx="8382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104749</xdr:rowOff>
    </xdr:from>
    <xdr:to>
      <xdr:col>111</xdr:col>
      <xdr:colOff>177800</xdr:colOff>
      <xdr:row>57</xdr:row>
      <xdr:rowOff>112916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877399"/>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107645</xdr:rowOff>
    </xdr:from>
    <xdr:to>
      <xdr:col>107</xdr:col>
      <xdr:colOff>50800</xdr:colOff>
      <xdr:row>57</xdr:row>
      <xdr:rowOff>112916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880295"/>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107480</xdr:rowOff>
    </xdr:from>
    <xdr:to>
      <xdr:col>102</xdr:col>
      <xdr:colOff>114300</xdr:colOff>
      <xdr:row>57</xdr:row>
      <xdr:rowOff>107645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880130"/>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53848</xdr:rowOff>
    </xdr:from>
    <xdr:to>
      <xdr:col>116</xdr:col>
      <xdr:colOff>114300</xdr:colOff>
      <xdr:row>57</xdr:row>
      <xdr:rowOff>155448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8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76725</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67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53949</xdr:rowOff>
    </xdr:from>
    <xdr:to>
      <xdr:col>112</xdr:col>
      <xdr:colOff>38100</xdr:colOff>
      <xdr:row>57</xdr:row>
      <xdr:rowOff>155549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8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626</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62116</xdr:rowOff>
    </xdr:from>
    <xdr:to>
      <xdr:col>107</xdr:col>
      <xdr:colOff>101600</xdr:colOff>
      <xdr:row>57</xdr:row>
      <xdr:rowOff>163716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8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8793</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6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56845</xdr:rowOff>
    </xdr:from>
    <xdr:to>
      <xdr:col>102</xdr:col>
      <xdr:colOff>165100</xdr:colOff>
      <xdr:row>57</xdr:row>
      <xdr:rowOff>158445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3522</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6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56680</xdr:rowOff>
    </xdr:from>
    <xdr:to>
      <xdr:col>98</xdr:col>
      <xdr:colOff>38100</xdr:colOff>
      <xdr:row>57</xdr:row>
      <xdr:rowOff>158280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2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3357</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60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83565</xdr:rowOff>
    </xdr:from>
    <xdr:to>
      <xdr:col>116</xdr:col>
      <xdr:colOff>63500</xdr:colOff>
      <xdr:row>77</xdr:row>
      <xdr:rowOff>91794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285215"/>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83565</xdr:rowOff>
    </xdr:from>
    <xdr:to>
      <xdr:col>111</xdr:col>
      <xdr:colOff>177800</xdr:colOff>
      <xdr:row>77</xdr:row>
      <xdr:rowOff>100733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85215"/>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43176</xdr:rowOff>
    </xdr:from>
    <xdr:to>
      <xdr:col>107</xdr:col>
      <xdr:colOff>50800</xdr:colOff>
      <xdr:row>77</xdr:row>
      <xdr:rowOff>100733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73376"/>
          <a:ext cx="889000" cy="2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43176</xdr:rowOff>
    </xdr:from>
    <xdr:to>
      <xdr:col>102</xdr:col>
      <xdr:colOff>114300</xdr:colOff>
      <xdr:row>76</xdr:row>
      <xdr:rowOff>146137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73376"/>
          <a:ext cx="889000" cy="1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40994</xdr:rowOff>
    </xdr:from>
    <xdr:to>
      <xdr:col>116</xdr:col>
      <xdr:colOff>114300</xdr:colOff>
      <xdr:row>77</xdr:row>
      <xdr:rowOff>142594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127371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5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32765</xdr:rowOff>
    </xdr:from>
    <xdr:to>
      <xdr:col>112</xdr:col>
      <xdr:colOff>38100</xdr:colOff>
      <xdr:row>77</xdr:row>
      <xdr:rowOff>134365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125492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32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49933</xdr:rowOff>
    </xdr:from>
    <xdr:to>
      <xdr:col>107</xdr:col>
      <xdr:colOff>101600</xdr:colOff>
      <xdr:row>77</xdr:row>
      <xdr:rowOff>151533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5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142660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4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163826</xdr:rowOff>
    </xdr:from>
    <xdr:to>
      <xdr:col>102</xdr:col>
      <xdr:colOff>165100</xdr:colOff>
      <xdr:row>76</xdr:row>
      <xdr:rowOff>93976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2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85103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95337</xdr:rowOff>
    </xdr:from>
    <xdr:to>
      <xdr:col>98</xdr:col>
      <xdr:colOff>38100</xdr:colOff>
      <xdr:row>77</xdr:row>
      <xdr:rowOff>25487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2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16614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住民一人当たりのコストでは、本村においてはコストの上位５位が、１物件費・２普通建設事業費・３人件費・４補助費等・５公債費となっています。</a:t>
          </a:r>
        </a:p>
        <a:p>
          <a:r>
            <a:rPr kumimoji="1" lang="ja-JP" altLang="en-US" sz="1300">
              <a:latin typeface="ＭＳ Ｐゴシック" panose="020B0600070205080204" pitchFamily="50" charset="-128"/>
              <a:ea typeface="ＭＳ Ｐゴシック" panose="020B0600070205080204" pitchFamily="50" charset="-128"/>
            </a:rPr>
            <a:t>前年度からの主な増減要因は、下記のとおりです。</a:t>
          </a:r>
        </a:p>
        <a:p>
          <a:r>
            <a:rPr kumimoji="1" lang="ja-JP" altLang="en-US" sz="1300">
              <a:latin typeface="ＭＳ Ｐゴシック" panose="020B0600070205080204" pitchFamily="50" charset="-128"/>
              <a:ea typeface="ＭＳ Ｐゴシック" panose="020B0600070205080204" pitchFamily="50" charset="-128"/>
            </a:rPr>
            <a:t>　・物件費 ⇒ ふるさと納税寄附金関連経費や戸籍事務システム導入経費の減少</a:t>
          </a:r>
        </a:p>
        <a:p>
          <a:r>
            <a:rPr kumimoji="1" lang="ja-JP" altLang="en-US" sz="1300">
              <a:latin typeface="ＭＳ Ｐゴシック" panose="020B0600070205080204" pitchFamily="50" charset="-128"/>
              <a:ea typeface="ＭＳ Ｐゴシック" panose="020B0600070205080204" pitchFamily="50" charset="-128"/>
            </a:rPr>
            <a:t>　・普通建設事業費 ⇒ 札内川園地トイレ炊事場整備工事、まちなかキッチンスタジオ外構工事の増加</a:t>
          </a:r>
        </a:p>
        <a:p>
          <a:r>
            <a:rPr kumimoji="1" lang="ja-JP" altLang="en-US" sz="1300">
              <a:latin typeface="ＭＳ Ｐゴシック" panose="020B0600070205080204" pitchFamily="50" charset="-128"/>
              <a:ea typeface="ＭＳ Ｐゴシック" panose="020B0600070205080204" pitchFamily="50" charset="-128"/>
            </a:rPr>
            <a:t>　・補助費等 ⇒ 物価高騰対策による商品券支給事業によるの増加</a:t>
          </a:r>
        </a:p>
        <a:p>
          <a:r>
            <a:rPr kumimoji="1" lang="ja-JP" altLang="en-US" sz="1300">
              <a:latin typeface="ＭＳ Ｐゴシック" panose="020B0600070205080204" pitchFamily="50" charset="-128"/>
              <a:ea typeface="ＭＳ Ｐゴシック" panose="020B0600070205080204" pitchFamily="50" charset="-128"/>
            </a:rPr>
            <a:t>　・公債費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長寿命化事業の元金償還が開始したことによる増加</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3,823
3,738
292.58
6,225,327
5,852,155
275,730
2,934,750
4,236,942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127565</xdr:rowOff>
    </xdr:from>
    <xdr:to>
      <xdr:col>24</xdr:col>
      <xdr:colOff>63500</xdr:colOff>
      <xdr:row>37</xdr:row>
      <xdr:rowOff>146901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1215"/>
          <a:ext cx="838200" cy="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146901</xdr:rowOff>
    </xdr:from>
    <xdr:to>
      <xdr:col>19</xdr:col>
      <xdr:colOff>177800</xdr:colOff>
      <xdr:row>37</xdr:row>
      <xdr:rowOff>147339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90551"/>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147339</xdr:rowOff>
    </xdr:from>
    <xdr:to>
      <xdr:col>15</xdr:col>
      <xdr:colOff>50800</xdr:colOff>
      <xdr:row>37</xdr:row>
      <xdr:rowOff>165932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90989"/>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165932</xdr:rowOff>
    </xdr:from>
    <xdr:to>
      <xdr:col>10</xdr:col>
      <xdr:colOff>114300</xdr:colOff>
      <xdr:row>38</xdr:row>
      <xdr:rowOff>6541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09582"/>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76765</xdr:rowOff>
    </xdr:from>
    <xdr:to>
      <xdr:col>24</xdr:col>
      <xdr:colOff>114300</xdr:colOff>
      <xdr:row>38</xdr:row>
      <xdr:rowOff>6915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163142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96101</xdr:rowOff>
    </xdr:from>
    <xdr:to>
      <xdr:col>20</xdr:col>
      <xdr:colOff>38100</xdr:colOff>
      <xdr:row>38</xdr:row>
      <xdr:rowOff>26251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17378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3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96539</xdr:rowOff>
    </xdr:from>
    <xdr:to>
      <xdr:col>15</xdr:col>
      <xdr:colOff>101600</xdr:colOff>
      <xdr:row>38</xdr:row>
      <xdr:rowOff>26689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17816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115132</xdr:rowOff>
    </xdr:from>
    <xdr:to>
      <xdr:col>10</xdr:col>
      <xdr:colOff>165100</xdr:colOff>
      <xdr:row>38</xdr:row>
      <xdr:rowOff>45282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36409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5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127191</xdr:rowOff>
    </xdr:from>
    <xdr:to>
      <xdr:col>6</xdr:col>
      <xdr:colOff>38100</xdr:colOff>
      <xdr:row>38</xdr:row>
      <xdr:rowOff>57341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48468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168606</xdr:rowOff>
    </xdr:from>
    <xdr:to>
      <xdr:col>24</xdr:col>
      <xdr:colOff>63500</xdr:colOff>
      <xdr:row>58</xdr:row>
      <xdr:rowOff>33897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41256"/>
          <a:ext cx="838200" cy="3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89728</xdr:rowOff>
    </xdr:from>
    <xdr:to>
      <xdr:col>19</xdr:col>
      <xdr:colOff>177800</xdr:colOff>
      <xdr:row>57</xdr:row>
      <xdr:rowOff>168606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62378"/>
          <a:ext cx="889000" cy="7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89323</xdr:rowOff>
    </xdr:from>
    <xdr:to>
      <xdr:col>15</xdr:col>
      <xdr:colOff>50800</xdr:colOff>
      <xdr:row>57</xdr:row>
      <xdr:rowOff>89728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61973"/>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159231</xdr:rowOff>
    </xdr:from>
    <xdr:to>
      <xdr:col>10</xdr:col>
      <xdr:colOff>114300</xdr:colOff>
      <xdr:row>57</xdr:row>
      <xdr:rowOff>89323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60431"/>
          <a:ext cx="889000" cy="10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154547</xdr:rowOff>
    </xdr:from>
    <xdr:to>
      <xdr:col>24</xdr:col>
      <xdr:colOff>114300</xdr:colOff>
      <xdr:row>58</xdr:row>
      <xdr:rowOff>84697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69474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4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117806</xdr:rowOff>
    </xdr:from>
    <xdr:to>
      <xdr:col>20</xdr:col>
      <xdr:colOff>38100</xdr:colOff>
      <xdr:row>58</xdr:row>
      <xdr:rowOff>47956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9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39083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8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38928</xdr:rowOff>
    </xdr:from>
    <xdr:to>
      <xdr:col>15</xdr:col>
      <xdr:colOff>101600</xdr:colOff>
      <xdr:row>57</xdr:row>
      <xdr:rowOff>140528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157055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8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38523</xdr:rowOff>
    </xdr:from>
    <xdr:to>
      <xdr:col>10</xdr:col>
      <xdr:colOff>165100</xdr:colOff>
      <xdr:row>57</xdr:row>
      <xdr:rowOff>140123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1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156650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8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108431</xdr:rowOff>
    </xdr:from>
    <xdr:to>
      <xdr:col>6</xdr:col>
      <xdr:colOff>38100</xdr:colOff>
      <xdr:row>57</xdr:row>
      <xdr:rowOff>38581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55108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109525</xdr:rowOff>
    </xdr:from>
    <xdr:to>
      <xdr:col>24</xdr:col>
      <xdr:colOff>63500</xdr:colOff>
      <xdr:row>76</xdr:row>
      <xdr:rowOff>123313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39725"/>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123313</xdr:rowOff>
    </xdr:from>
    <xdr:to>
      <xdr:col>19</xdr:col>
      <xdr:colOff>177800</xdr:colOff>
      <xdr:row>76</xdr:row>
      <xdr:rowOff>147651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53513"/>
          <a:ext cx="889000" cy="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125265</xdr:rowOff>
    </xdr:from>
    <xdr:to>
      <xdr:col>15</xdr:col>
      <xdr:colOff>50800</xdr:colOff>
      <xdr:row>76</xdr:row>
      <xdr:rowOff>147651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55465"/>
          <a:ext cx="889000" cy="2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125265</xdr:rowOff>
    </xdr:from>
    <xdr:to>
      <xdr:col>10</xdr:col>
      <xdr:colOff>114300</xdr:colOff>
      <xdr:row>77</xdr:row>
      <xdr:rowOff>108640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55465"/>
          <a:ext cx="889000" cy="15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58725</xdr:rowOff>
    </xdr:from>
    <xdr:to>
      <xdr:col>24</xdr:col>
      <xdr:colOff>114300</xdr:colOff>
      <xdr:row>76</xdr:row>
      <xdr:rowOff>160325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37152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6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72513</xdr:rowOff>
    </xdr:from>
    <xdr:to>
      <xdr:col>20</xdr:col>
      <xdr:colOff>38100</xdr:colOff>
      <xdr:row>77</xdr:row>
      <xdr:rowOff>2663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165240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9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96851</xdr:rowOff>
    </xdr:from>
    <xdr:to>
      <xdr:col>15</xdr:col>
      <xdr:colOff>101600</xdr:colOff>
      <xdr:row>77</xdr:row>
      <xdr:rowOff>27001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18128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1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74465</xdr:rowOff>
    </xdr:from>
    <xdr:to>
      <xdr:col>10</xdr:col>
      <xdr:colOff>165100</xdr:colOff>
      <xdr:row>77</xdr:row>
      <xdr:rowOff>4615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167192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9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57840</xdr:rowOff>
    </xdr:from>
    <xdr:to>
      <xdr:col>6</xdr:col>
      <xdr:colOff>38100</xdr:colOff>
      <xdr:row>77</xdr:row>
      <xdr:rowOff>159440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150567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5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33175</xdr:rowOff>
    </xdr:from>
    <xdr:to>
      <xdr:col>24</xdr:col>
      <xdr:colOff>63500</xdr:colOff>
      <xdr:row>98</xdr:row>
      <xdr:rowOff>50978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35275"/>
          <a:ext cx="838200" cy="1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19383</xdr:rowOff>
    </xdr:from>
    <xdr:to>
      <xdr:col>19</xdr:col>
      <xdr:colOff>177800</xdr:colOff>
      <xdr:row>98</xdr:row>
      <xdr:rowOff>33175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1483"/>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165686</xdr:rowOff>
    </xdr:from>
    <xdr:to>
      <xdr:col>15</xdr:col>
      <xdr:colOff>50800</xdr:colOff>
      <xdr:row>98</xdr:row>
      <xdr:rowOff>19383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96336"/>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165686</xdr:rowOff>
    </xdr:from>
    <xdr:to>
      <xdr:col>10</xdr:col>
      <xdr:colOff>114300</xdr:colOff>
      <xdr:row>98</xdr:row>
      <xdr:rowOff>95686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96336"/>
          <a:ext cx="889000" cy="10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178</xdr:rowOff>
    </xdr:from>
    <xdr:to>
      <xdr:col>24</xdr:col>
      <xdr:colOff>114300</xdr:colOff>
      <xdr:row>98</xdr:row>
      <xdr:rowOff>101778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86555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153825</xdr:rowOff>
    </xdr:from>
    <xdr:to>
      <xdr:col>20</xdr:col>
      <xdr:colOff>38100</xdr:colOff>
      <xdr:row>98</xdr:row>
      <xdr:rowOff>83975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75102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7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140033</xdr:rowOff>
    </xdr:from>
    <xdr:to>
      <xdr:col>15</xdr:col>
      <xdr:colOff>101600</xdr:colOff>
      <xdr:row>98</xdr:row>
      <xdr:rowOff>70183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61310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6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114886</xdr:rowOff>
    </xdr:from>
    <xdr:to>
      <xdr:col>10</xdr:col>
      <xdr:colOff>165100</xdr:colOff>
      <xdr:row>98</xdr:row>
      <xdr:rowOff>45036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36163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3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44886</xdr:rowOff>
    </xdr:from>
    <xdr:to>
      <xdr:col>6</xdr:col>
      <xdr:colOff>38100</xdr:colOff>
      <xdr:row>98</xdr:row>
      <xdr:rowOff>146486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137613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89662</xdr:rowOff>
    </xdr:from>
    <xdr:to>
      <xdr:col>55</xdr:col>
      <xdr:colOff>0</xdr:colOff>
      <xdr:row>38</xdr:row>
      <xdr:rowOff>94488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0476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127889</xdr:rowOff>
    </xdr:from>
    <xdr:to>
      <xdr:col>50</xdr:col>
      <xdr:colOff>114300</xdr:colOff>
      <xdr:row>38</xdr:row>
      <xdr:rowOff>94488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71539"/>
          <a:ext cx="889000" cy="13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127889</xdr:rowOff>
    </xdr:from>
    <xdr:to>
      <xdr:col>45</xdr:col>
      <xdr:colOff>177800</xdr:colOff>
      <xdr:row>38</xdr:row>
      <xdr:rowOff>72263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71539"/>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36195</xdr:rowOff>
    </xdr:from>
    <xdr:to>
      <xdr:col>41</xdr:col>
      <xdr:colOff>50800</xdr:colOff>
      <xdr:row>38</xdr:row>
      <xdr:rowOff>72263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51295"/>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38862</xdr:rowOff>
    </xdr:from>
    <xdr:to>
      <xdr:col>55</xdr:col>
      <xdr:colOff>50800</xdr:colOff>
      <xdr:row>38</xdr:row>
      <xdr:rowOff>140462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169689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4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43688</xdr:rowOff>
    </xdr:from>
    <xdr:to>
      <xdr:col>50</xdr:col>
      <xdr:colOff>165100</xdr:colOff>
      <xdr:row>38</xdr:row>
      <xdr:rowOff>145288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161815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33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77089</xdr:rowOff>
    </xdr:from>
    <xdr:to>
      <xdr:col>46</xdr:col>
      <xdr:colOff>38100</xdr:colOff>
      <xdr:row>38</xdr:row>
      <xdr:rowOff>7239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23766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1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21463</xdr:rowOff>
    </xdr:from>
    <xdr:to>
      <xdr:col>41</xdr:col>
      <xdr:colOff>101600</xdr:colOff>
      <xdr:row>38</xdr:row>
      <xdr:rowOff>123063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139590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31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156845</xdr:rowOff>
    </xdr:from>
    <xdr:to>
      <xdr:col>36</xdr:col>
      <xdr:colOff>165100</xdr:colOff>
      <xdr:row>38</xdr:row>
      <xdr:rowOff>86995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103522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14177</xdr:rowOff>
    </xdr:from>
    <xdr:to>
      <xdr:col>55</xdr:col>
      <xdr:colOff>0</xdr:colOff>
      <xdr:row>57</xdr:row>
      <xdr:rowOff>128486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86827"/>
          <a:ext cx="838200" cy="11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128486</xdr:rowOff>
    </xdr:from>
    <xdr:to>
      <xdr:col>50</xdr:col>
      <xdr:colOff>114300</xdr:colOff>
      <xdr:row>57</xdr:row>
      <xdr:rowOff>140622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01136"/>
          <a:ext cx="889000" cy="1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138835</xdr:rowOff>
    </xdr:from>
    <xdr:to>
      <xdr:col>45</xdr:col>
      <xdr:colOff>177800</xdr:colOff>
      <xdr:row>57</xdr:row>
      <xdr:rowOff>140622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11485"/>
          <a:ext cx="889000" cy="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138835</xdr:rowOff>
    </xdr:from>
    <xdr:to>
      <xdr:col>41</xdr:col>
      <xdr:colOff>50800</xdr:colOff>
      <xdr:row>57</xdr:row>
      <xdr:rowOff>153726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11485"/>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134827</xdr:rowOff>
    </xdr:from>
    <xdr:to>
      <xdr:col>55</xdr:col>
      <xdr:colOff>50800</xdr:colOff>
      <xdr:row>57</xdr:row>
      <xdr:rowOff>64977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3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157704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8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77686</xdr:rowOff>
    </xdr:from>
    <xdr:to>
      <xdr:col>50</xdr:col>
      <xdr:colOff>165100</xdr:colOff>
      <xdr:row>58</xdr:row>
      <xdr:rowOff>7836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24363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2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89822</xdr:rowOff>
    </xdr:from>
    <xdr:to>
      <xdr:col>46</xdr:col>
      <xdr:colOff>38100</xdr:colOff>
      <xdr:row>58</xdr:row>
      <xdr:rowOff>19972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36499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3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88035</xdr:rowOff>
    </xdr:from>
    <xdr:to>
      <xdr:col>41</xdr:col>
      <xdr:colOff>101600</xdr:colOff>
      <xdr:row>58</xdr:row>
      <xdr:rowOff>18185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6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34712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102926</xdr:rowOff>
    </xdr:from>
    <xdr:to>
      <xdr:col>36</xdr:col>
      <xdr:colOff>165100</xdr:colOff>
      <xdr:row>58</xdr:row>
      <xdr:rowOff>33076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49603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5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129729</xdr:rowOff>
    </xdr:from>
    <xdr:to>
      <xdr:col>55</xdr:col>
      <xdr:colOff>0</xdr:colOff>
      <xdr:row>76</xdr:row>
      <xdr:rowOff>121896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988479"/>
          <a:ext cx="838200" cy="16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129729</xdr:rowOff>
    </xdr:from>
    <xdr:to>
      <xdr:col>50</xdr:col>
      <xdr:colOff>114300</xdr:colOff>
      <xdr:row>77</xdr:row>
      <xdr:rowOff>149957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988479"/>
          <a:ext cx="889000" cy="36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391</xdr:rowOff>
    </xdr:from>
    <xdr:to>
      <xdr:col>45</xdr:col>
      <xdr:colOff>177800</xdr:colOff>
      <xdr:row>77</xdr:row>
      <xdr:rowOff>149957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02041"/>
          <a:ext cx="889000" cy="14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391</xdr:rowOff>
    </xdr:from>
    <xdr:to>
      <xdr:col>41</xdr:col>
      <xdr:colOff>50800</xdr:colOff>
      <xdr:row>77</xdr:row>
      <xdr:rowOff>98808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02041"/>
          <a:ext cx="889000" cy="9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71096</xdr:rowOff>
    </xdr:from>
    <xdr:to>
      <xdr:col>55</xdr:col>
      <xdr:colOff>50800</xdr:colOff>
      <xdr:row>77</xdr:row>
      <xdr:rowOff>1246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0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93973</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5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78929</xdr:rowOff>
    </xdr:from>
    <xdr:to>
      <xdr:col>50</xdr:col>
      <xdr:colOff>165100</xdr:colOff>
      <xdr:row>76</xdr:row>
      <xdr:rowOff>9079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25606</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71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99157</xdr:rowOff>
    </xdr:from>
    <xdr:to>
      <xdr:col>46</xdr:col>
      <xdr:colOff>38100</xdr:colOff>
      <xdr:row>78</xdr:row>
      <xdr:rowOff>29307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20434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121041</xdr:rowOff>
    </xdr:from>
    <xdr:to>
      <xdr:col>41</xdr:col>
      <xdr:colOff>101600</xdr:colOff>
      <xdr:row>77</xdr:row>
      <xdr:rowOff>51191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67718</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92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48008</xdr:rowOff>
    </xdr:from>
    <xdr:to>
      <xdr:col>36</xdr:col>
      <xdr:colOff>165100</xdr:colOff>
      <xdr:row>77</xdr:row>
      <xdr:rowOff>149608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4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166135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170146</xdr:rowOff>
    </xdr:from>
    <xdr:to>
      <xdr:col>55</xdr:col>
      <xdr:colOff>0</xdr:colOff>
      <xdr:row>98</xdr:row>
      <xdr:rowOff>48526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00796"/>
          <a:ext cx="838200" cy="4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156914</xdr:rowOff>
    </xdr:from>
    <xdr:to>
      <xdr:col>50</xdr:col>
      <xdr:colOff>114300</xdr:colOff>
      <xdr:row>98</xdr:row>
      <xdr:rowOff>48526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87564"/>
          <a:ext cx="889000" cy="6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156914</xdr:rowOff>
    </xdr:from>
    <xdr:to>
      <xdr:col>45</xdr:col>
      <xdr:colOff>177800</xdr:colOff>
      <xdr:row>98</xdr:row>
      <xdr:rowOff>12266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87564"/>
          <a:ext cx="889000" cy="2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8922</xdr:rowOff>
    </xdr:from>
    <xdr:to>
      <xdr:col>41</xdr:col>
      <xdr:colOff>50800</xdr:colOff>
      <xdr:row>98</xdr:row>
      <xdr:rowOff>12266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11022"/>
          <a:ext cx="88900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119346</xdr:rowOff>
    </xdr:from>
    <xdr:to>
      <xdr:col>55</xdr:col>
      <xdr:colOff>50800</xdr:colOff>
      <xdr:row>98</xdr:row>
      <xdr:rowOff>49496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4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97773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2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169176</xdr:rowOff>
    </xdr:from>
    <xdr:to>
      <xdr:col>50</xdr:col>
      <xdr:colOff>165100</xdr:colOff>
      <xdr:row>98</xdr:row>
      <xdr:rowOff>99326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9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90453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89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106114</xdr:rowOff>
    </xdr:from>
    <xdr:to>
      <xdr:col>46</xdr:col>
      <xdr:colOff>38100</xdr:colOff>
      <xdr:row>98</xdr:row>
      <xdr:rowOff>36264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52791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51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132916</xdr:rowOff>
    </xdr:from>
    <xdr:to>
      <xdr:col>41</xdr:col>
      <xdr:colOff>101600</xdr:colOff>
      <xdr:row>98</xdr:row>
      <xdr:rowOff>63066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6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54193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85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129572</xdr:rowOff>
    </xdr:from>
    <xdr:to>
      <xdr:col>36</xdr:col>
      <xdr:colOff>165100</xdr:colOff>
      <xdr:row>98</xdr:row>
      <xdr:rowOff>59722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76249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3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155599</xdr:rowOff>
    </xdr:from>
    <xdr:to>
      <xdr:col>85</xdr:col>
      <xdr:colOff>127000</xdr:colOff>
      <xdr:row>38</xdr:row>
      <xdr:rowOff>48393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99249"/>
          <a:ext cx="838200" cy="6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23914</xdr:rowOff>
    </xdr:from>
    <xdr:to>
      <xdr:col>81</xdr:col>
      <xdr:colOff>50800</xdr:colOff>
      <xdr:row>38</xdr:row>
      <xdr:rowOff>48393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39014"/>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23914</xdr:rowOff>
    </xdr:from>
    <xdr:to>
      <xdr:col>76</xdr:col>
      <xdr:colOff>114300</xdr:colOff>
      <xdr:row>38</xdr:row>
      <xdr:rowOff>54832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39014"/>
          <a:ext cx="889000" cy="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84954</xdr:rowOff>
    </xdr:from>
    <xdr:to>
      <xdr:col>71</xdr:col>
      <xdr:colOff>177800</xdr:colOff>
      <xdr:row>38</xdr:row>
      <xdr:rowOff>54832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57154"/>
          <a:ext cx="889000" cy="31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104799</xdr:rowOff>
    </xdr:from>
    <xdr:to>
      <xdr:col>85</xdr:col>
      <xdr:colOff>177800</xdr:colOff>
      <xdr:row>38</xdr:row>
      <xdr:rowOff>34949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4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83226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2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169043</xdr:rowOff>
    </xdr:from>
    <xdr:to>
      <xdr:col>81</xdr:col>
      <xdr:colOff>101600</xdr:colOff>
      <xdr:row>38</xdr:row>
      <xdr:rowOff>99193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90320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144564</xdr:rowOff>
    </xdr:from>
    <xdr:to>
      <xdr:col>76</xdr:col>
      <xdr:colOff>165100</xdr:colOff>
      <xdr:row>38</xdr:row>
      <xdr:rowOff>74714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65841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8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4032</xdr:rowOff>
    </xdr:from>
    <xdr:to>
      <xdr:col>72</xdr:col>
      <xdr:colOff>38100</xdr:colOff>
      <xdr:row>38</xdr:row>
      <xdr:rowOff>105632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96759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34154</xdr:rowOff>
    </xdr:from>
    <xdr:to>
      <xdr:col>67</xdr:col>
      <xdr:colOff>101600</xdr:colOff>
      <xdr:row>36</xdr:row>
      <xdr:rowOff>135754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152281</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98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30472</xdr:rowOff>
    </xdr:from>
    <xdr:to>
      <xdr:col>85</xdr:col>
      <xdr:colOff>127000</xdr:colOff>
      <xdr:row>57</xdr:row>
      <xdr:rowOff>130293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03122"/>
          <a:ext cx="838200" cy="9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30472</xdr:rowOff>
    </xdr:from>
    <xdr:to>
      <xdr:col>81</xdr:col>
      <xdr:colOff>50800</xdr:colOff>
      <xdr:row>57</xdr:row>
      <xdr:rowOff>115439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03122"/>
          <a:ext cx="889000" cy="8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115439</xdr:rowOff>
    </xdr:from>
    <xdr:to>
      <xdr:col>76</xdr:col>
      <xdr:colOff>114300</xdr:colOff>
      <xdr:row>57</xdr:row>
      <xdr:rowOff>160103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88089"/>
          <a:ext cx="889000" cy="4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160103</xdr:rowOff>
    </xdr:from>
    <xdr:to>
      <xdr:col>71</xdr:col>
      <xdr:colOff>177800</xdr:colOff>
      <xdr:row>58</xdr:row>
      <xdr:rowOff>13764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32753"/>
          <a:ext cx="889000" cy="2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79493</xdr:rowOff>
    </xdr:from>
    <xdr:to>
      <xdr:col>85</xdr:col>
      <xdr:colOff>177800</xdr:colOff>
      <xdr:row>58</xdr:row>
      <xdr:rowOff>9643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102370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0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151122</xdr:rowOff>
    </xdr:from>
    <xdr:to>
      <xdr:col>81</xdr:col>
      <xdr:colOff>101600</xdr:colOff>
      <xdr:row>57</xdr:row>
      <xdr:rowOff>81272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5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97799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52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64639</xdr:rowOff>
    </xdr:from>
    <xdr:to>
      <xdr:col>76</xdr:col>
      <xdr:colOff>165100</xdr:colOff>
      <xdr:row>57</xdr:row>
      <xdr:rowOff>166239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3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11316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1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109303</xdr:rowOff>
    </xdr:from>
    <xdr:to>
      <xdr:col>72</xdr:col>
      <xdr:colOff>38100</xdr:colOff>
      <xdr:row>58</xdr:row>
      <xdr:rowOff>39453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55980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134414</xdr:rowOff>
    </xdr:from>
    <xdr:to>
      <xdr:col>67</xdr:col>
      <xdr:colOff>101600</xdr:colOff>
      <xdr:row>58</xdr:row>
      <xdr:rowOff>64564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81091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8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39954</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4504"/>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30634</xdr:rowOff>
    </xdr:from>
    <xdr:to>
      <xdr:col>76</xdr:col>
      <xdr:colOff>114300</xdr:colOff>
      <xdr:row>79</xdr:row>
      <xdr:rowOff>39954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75184"/>
          <a:ext cx="889000" cy="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30634</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5184"/>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160604</xdr:rowOff>
    </xdr:from>
    <xdr:to>
      <xdr:col>76</xdr:col>
      <xdr:colOff>165100</xdr:colOff>
      <xdr:row>79</xdr:row>
      <xdr:rowOff>90754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81881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151284</xdr:rowOff>
    </xdr:from>
    <xdr:to>
      <xdr:col>72</xdr:col>
      <xdr:colOff>38100</xdr:colOff>
      <xdr:row>79</xdr:row>
      <xdr:rowOff>81434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72561</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6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163579</xdr:rowOff>
    </xdr:from>
    <xdr:to>
      <xdr:col>85</xdr:col>
      <xdr:colOff>127000</xdr:colOff>
      <xdr:row>97</xdr:row>
      <xdr:rowOff>168883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94229"/>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108972</xdr:rowOff>
    </xdr:from>
    <xdr:to>
      <xdr:col>81</xdr:col>
      <xdr:colOff>50800</xdr:colOff>
      <xdr:row>97</xdr:row>
      <xdr:rowOff>168883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739622"/>
          <a:ext cx="889000" cy="5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108972</xdr:rowOff>
    </xdr:from>
    <xdr:to>
      <xdr:col>76</xdr:col>
      <xdr:colOff>114300</xdr:colOff>
      <xdr:row>97</xdr:row>
      <xdr:rowOff>165658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39622"/>
          <a:ext cx="889000" cy="5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165658</xdr:rowOff>
    </xdr:from>
    <xdr:to>
      <xdr:col>71</xdr:col>
      <xdr:colOff>177800</xdr:colOff>
      <xdr:row>98</xdr:row>
      <xdr:rowOff>14652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96308"/>
          <a:ext cx="88900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112779</xdr:rowOff>
    </xdr:from>
    <xdr:to>
      <xdr:col>85</xdr:col>
      <xdr:colOff>177800</xdr:colOff>
      <xdr:row>98</xdr:row>
      <xdr:rowOff>42929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91206</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2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118083</xdr:rowOff>
    </xdr:from>
    <xdr:to>
      <xdr:col>81</xdr:col>
      <xdr:colOff>101600</xdr:colOff>
      <xdr:row>98</xdr:row>
      <xdr:rowOff>48233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4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39360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4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58172</xdr:rowOff>
    </xdr:from>
    <xdr:to>
      <xdr:col>76</xdr:col>
      <xdr:colOff>165100</xdr:colOff>
      <xdr:row>97</xdr:row>
      <xdr:rowOff>159772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8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150899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8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114858</xdr:rowOff>
    </xdr:from>
    <xdr:to>
      <xdr:col>72</xdr:col>
      <xdr:colOff>38100</xdr:colOff>
      <xdr:row>98</xdr:row>
      <xdr:rowOff>45008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36135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3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56579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5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住民一人当たりのコストでは、本村においてはコストの上位５位が、１農林水産業費・２民生費・３総務費・４教育費・５土木費となっています。</a:t>
          </a:r>
        </a:p>
        <a:p>
          <a:r>
            <a:rPr kumimoji="1" lang="ja-JP" altLang="en-US" sz="1300">
              <a:latin typeface="ＭＳ Ｐゴシック" panose="020B0600070205080204" pitchFamily="50" charset="-128"/>
              <a:ea typeface="ＭＳ Ｐゴシック" panose="020B0600070205080204" pitchFamily="50" charset="-128"/>
            </a:rPr>
            <a:t>前年度からの増減要因としては下記のとおりです。</a:t>
          </a:r>
        </a:p>
        <a:p>
          <a:r>
            <a:rPr kumimoji="1" lang="ja-JP" altLang="en-US" sz="1300">
              <a:latin typeface="ＭＳ Ｐゴシック" panose="020B0600070205080204" pitchFamily="50" charset="-128"/>
              <a:ea typeface="ＭＳ Ｐゴシック" panose="020B0600070205080204" pitchFamily="50" charset="-128"/>
            </a:rPr>
            <a:t>　・農林水産業費 ⇒ まちなかキッチンスタジオに係る工事費、管理委託料の増加　　　　　　　　　　　　　　・土木費⇒公営住宅建設工事（上札内地域振興住宅）や公営住宅解体工事（泉団地）による増加</a:t>
          </a:r>
        </a:p>
        <a:p>
          <a:r>
            <a:rPr kumimoji="1" lang="ja-JP" altLang="en-US" sz="1300">
              <a:latin typeface="ＭＳ Ｐゴシック" panose="020B0600070205080204" pitchFamily="50" charset="-128"/>
              <a:ea typeface="ＭＳ Ｐゴシック" panose="020B0600070205080204" pitchFamily="50" charset="-128"/>
            </a:rPr>
            <a:t>　・民生費⇒ 物価高騰対策に係る給付金、障害福祉サービス給付費の増加</a:t>
          </a:r>
        </a:p>
        <a:p>
          <a:r>
            <a:rPr kumimoji="1" lang="ja-JP" altLang="en-US" sz="1300">
              <a:latin typeface="ＭＳ Ｐゴシック" panose="020B0600070205080204" pitchFamily="50" charset="-128"/>
              <a:ea typeface="ＭＳ Ｐゴシック" panose="020B0600070205080204" pitchFamily="50" charset="-128"/>
            </a:rPr>
            <a:t>　・総務費 ⇒ ふるさと納税寄附金関連経費の減少</a:t>
          </a:r>
        </a:p>
        <a:p>
          <a:r>
            <a:rPr kumimoji="1" lang="ja-JP" altLang="en-US" sz="1300">
              <a:latin typeface="ＭＳ Ｐゴシック" panose="020B0600070205080204" pitchFamily="50" charset="-128"/>
              <a:ea typeface="ＭＳ Ｐゴシック" panose="020B0600070205080204" pitchFamily="50" charset="-128"/>
            </a:rPr>
            <a:t>　・教育費 ⇒ 小中学校エアコン設置工事や小学校長寿命化工事等の終了による減少</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北海道中札内村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標準財政規模に対する実質収支額の比率はおおむね</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％程度で推移してきていましたが、近年は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を上回る数値で推移しています。実質収支額が大きくなっている要因は、財源不足を補填するための財政調整基金の取崩額が過多となっていること、介護サービス運営助成補助金等の不用額が多かったことがあげられ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財政調整基金残高が減少してきているため、行政改革の実施により事務事業の見直しを行い健全な行財政運営に努めていきます。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北海道中札内村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及び各特別会計（国民健康保険事業、介護保険事業、後期高齢者医療事業）における決算収支（実質収支額）が黒字であるため算出されていません。（資金不足比率についても、公営企業会計における簡易水道事業、公共下水道事業が黒字であるため算出されていません。）</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Y9" sqref="AY9:BM9"/>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6225327</v>
      </c>
      <c r="BO4" s="371"/>
      <c r="BP4" s="371"/>
      <c r="BQ4" s="371"/>
      <c r="BR4" s="371"/>
      <c r="BS4" s="371"/>
      <c r="BT4" s="371"/>
      <c r="BU4" s="372"/>
      <c r="BV4" s="370">
        <v>6527612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9.4</v>
      </c>
      <c r="CU4" s="377"/>
      <c r="CV4" s="377"/>
      <c r="CW4" s="377"/>
      <c r="CX4" s="377"/>
      <c r="CY4" s="377"/>
      <c r="CZ4" s="377"/>
      <c r="DA4" s="378"/>
      <c r="DB4" s="376">
        <v>8.5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5852155</v>
      </c>
      <c r="BO5" s="408"/>
      <c r="BP5" s="408"/>
      <c r="BQ5" s="408"/>
      <c r="BR5" s="408"/>
      <c r="BS5" s="408"/>
      <c r="BT5" s="408"/>
      <c r="BU5" s="409"/>
      <c r="BV5" s="407">
        <v>6136445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88.1</v>
      </c>
      <c r="CU5" s="405"/>
      <c r="CV5" s="405"/>
      <c r="CW5" s="405"/>
      <c r="CX5" s="405"/>
      <c r="CY5" s="405"/>
      <c r="CZ5" s="405"/>
      <c r="DA5" s="406"/>
      <c r="DB5" s="404">
        <v>86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373172</v>
      </c>
      <c r="BO6" s="408"/>
      <c r="BP6" s="408"/>
      <c r="BQ6" s="408"/>
      <c r="BR6" s="408"/>
      <c r="BS6" s="408"/>
      <c r="BT6" s="408"/>
      <c r="BU6" s="409"/>
      <c r="BV6" s="407">
        <v>391167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88.3</v>
      </c>
      <c r="CU6" s="445"/>
      <c r="CV6" s="445"/>
      <c r="CW6" s="445"/>
      <c r="CX6" s="445"/>
      <c r="CY6" s="445"/>
      <c r="CZ6" s="445"/>
      <c r="DA6" s="446"/>
      <c r="DB6" s="444">
        <v>86.5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97442</v>
      </c>
      <c r="BO7" s="408"/>
      <c r="BP7" s="408"/>
      <c r="BQ7" s="408"/>
      <c r="BR7" s="408"/>
      <c r="BS7" s="408"/>
      <c r="BT7" s="408"/>
      <c r="BU7" s="409"/>
      <c r="BV7" s="407">
        <v>148110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2934750</v>
      </c>
      <c r="CU7" s="408"/>
      <c r="CV7" s="408"/>
      <c r="CW7" s="408"/>
      <c r="CX7" s="408"/>
      <c r="CY7" s="408"/>
      <c r="CZ7" s="408"/>
      <c r="DA7" s="409"/>
      <c r="DB7" s="407">
        <v>2866575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275730</v>
      </c>
      <c r="BO8" s="408"/>
      <c r="BP8" s="408"/>
      <c r="BQ8" s="408"/>
      <c r="BR8" s="408"/>
      <c r="BS8" s="408"/>
      <c r="BT8" s="408"/>
      <c r="BU8" s="409"/>
      <c r="BV8" s="407">
        <v>243057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0.28000000000000003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3884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32673</v>
      </c>
      <c r="BO9" s="408"/>
      <c r="BP9" s="408"/>
      <c r="BQ9" s="408"/>
      <c r="BR9" s="408"/>
      <c r="BS9" s="408"/>
      <c r="BT9" s="408"/>
      <c r="BU9" s="409"/>
      <c r="BV9" s="407">
        <v>92433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v>
      </c>
      <c r="CU9" s="405"/>
      <c r="CV9" s="405"/>
      <c r="CW9" s="405"/>
      <c r="CX9" s="405"/>
      <c r="CY9" s="405"/>
      <c r="CZ9" s="405"/>
      <c r="DA9" s="406"/>
      <c r="DB9" s="404">
        <v>8.1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3966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524</v>
      </c>
      <c r="BO10" s="408"/>
      <c r="BP10" s="408"/>
      <c r="BQ10" s="408"/>
      <c r="BR10" s="408"/>
      <c r="BS10" s="408"/>
      <c r="BT10" s="408"/>
      <c r="BU10" s="409"/>
      <c r="BV10" s="407">
        <v>21</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3823</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180000</v>
      </c>
      <c r="BO12" s="408"/>
      <c r="BP12" s="408"/>
      <c r="BQ12" s="408"/>
      <c r="BR12" s="408"/>
      <c r="BS12" s="408"/>
      <c r="BT12" s="408"/>
      <c r="BU12" s="409"/>
      <c r="BV12" s="407">
        <v>230000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3738</v>
      </c>
      <c r="S13" s="492"/>
      <c r="T13" s="492"/>
      <c r="U13" s="492"/>
      <c r="V13" s="493"/>
      <c r="W13" s="423" t="s">
        <v>130</v>
      </c>
      <c r="X13" s="424"/>
      <c r="Y13" s="424"/>
      <c r="Z13" s="424"/>
      <c r="AA13" s="424"/>
      <c r="AB13" s="414"/>
      <c r="AC13" s="458">
        <v>601</v>
      </c>
      <c r="AD13" s="459"/>
      <c r="AE13" s="459"/>
      <c r="AF13" s="459"/>
      <c r="AG13" s="501"/>
      <c r="AH13" s="458">
        <v>651</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-146803</v>
      </c>
      <c r="BO13" s="408"/>
      <c r="BP13" s="408"/>
      <c r="BQ13" s="408"/>
      <c r="BR13" s="408"/>
      <c r="BS13" s="408"/>
      <c r="BT13" s="408"/>
      <c r="BU13" s="409"/>
      <c r="BV13" s="407">
        <v>-137546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3886</v>
      </c>
      <c r="S14" s="492"/>
      <c r="T14" s="492"/>
      <c r="U14" s="492"/>
      <c r="V14" s="493"/>
      <c r="W14" s="397"/>
      <c r="X14" s="398"/>
      <c r="Y14" s="398"/>
      <c r="Z14" s="398"/>
      <c r="AA14" s="398"/>
      <c r="AB14" s="387"/>
      <c r="AC14" s="494">
        <v>29.5</v>
      </c>
      <c r="AD14" s="495"/>
      <c r="AE14" s="495"/>
      <c r="AF14" s="495"/>
      <c r="AG14" s="496"/>
      <c r="AH14" s="494">
        <v>30.9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3815</v>
      </c>
      <c r="S15" s="492"/>
      <c r="T15" s="492"/>
      <c r="U15" s="492"/>
      <c r="V15" s="493"/>
      <c r="W15" s="423" t="s">
        <v>137</v>
      </c>
      <c r="X15" s="424"/>
      <c r="Y15" s="424"/>
      <c r="Z15" s="424"/>
      <c r="AA15" s="424"/>
      <c r="AB15" s="414"/>
      <c r="AC15" s="458">
        <v>301</v>
      </c>
      <c r="AD15" s="459"/>
      <c r="AE15" s="459"/>
      <c r="AF15" s="459"/>
      <c r="AG15" s="501"/>
      <c r="AH15" s="458">
        <v>346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736057</v>
      </c>
      <c r="BO15" s="371"/>
      <c r="BP15" s="371"/>
      <c r="BQ15" s="371"/>
      <c r="BR15" s="371"/>
      <c r="BS15" s="371"/>
      <c r="BT15" s="371"/>
      <c r="BU15" s="372"/>
      <c r="BV15" s="370">
        <v>741445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14.8</v>
      </c>
      <c r="AD16" s="495"/>
      <c r="AE16" s="495"/>
      <c r="AF16" s="495"/>
      <c r="AG16" s="496"/>
      <c r="AH16" s="494">
        <v>16.399999999999999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2744925</v>
      </c>
      <c r="BO16" s="408"/>
      <c r="BP16" s="408"/>
      <c r="BQ16" s="408"/>
      <c r="BR16" s="408"/>
      <c r="BS16" s="408"/>
      <c r="BT16" s="408"/>
      <c r="BU16" s="409"/>
      <c r="BV16" s="407">
        <v>2662456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1135</v>
      </c>
      <c r="AD17" s="459"/>
      <c r="AE17" s="459"/>
      <c r="AF17" s="459"/>
      <c r="AG17" s="501"/>
      <c r="AH17" s="458">
        <v>1108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919373</v>
      </c>
      <c r="BO17" s="408"/>
      <c r="BP17" s="408"/>
      <c r="BQ17" s="408"/>
      <c r="BR17" s="408"/>
      <c r="BS17" s="408"/>
      <c r="BT17" s="408"/>
      <c r="BU17" s="409"/>
      <c r="BV17" s="407">
        <v>929910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292.58</v>
      </c>
      <c r="M18" s="534"/>
      <c r="N18" s="534"/>
      <c r="O18" s="534"/>
      <c r="P18" s="534"/>
      <c r="Q18" s="534"/>
      <c r="R18" s="535"/>
      <c r="S18" s="535"/>
      <c r="T18" s="535"/>
      <c r="U18" s="535"/>
      <c r="V18" s="536"/>
      <c r="W18" s="425"/>
      <c r="X18" s="426"/>
      <c r="Y18" s="426"/>
      <c r="Z18" s="426"/>
      <c r="AA18" s="426"/>
      <c r="AB18" s="417"/>
      <c r="AC18" s="537">
        <v>55.7</v>
      </c>
      <c r="AD18" s="538"/>
      <c r="AE18" s="538"/>
      <c r="AF18" s="538"/>
      <c r="AG18" s="539"/>
      <c r="AH18" s="537">
        <v>52.6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2600682</v>
      </c>
      <c r="BO18" s="408"/>
      <c r="BP18" s="408"/>
      <c r="BQ18" s="408"/>
      <c r="BR18" s="408"/>
      <c r="BS18" s="408"/>
      <c r="BT18" s="408"/>
      <c r="BU18" s="409"/>
      <c r="BV18" s="407">
        <v>2480303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13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3864571</v>
      </c>
      <c r="BO19" s="408"/>
      <c r="BP19" s="408"/>
      <c r="BQ19" s="408"/>
      <c r="BR19" s="408"/>
      <c r="BS19" s="408"/>
      <c r="BT19" s="408"/>
      <c r="BU19" s="409"/>
      <c r="BV19" s="407">
        <v>4210357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1684</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4236942</v>
      </c>
      <c r="BO22" s="371"/>
      <c r="BP22" s="371"/>
      <c r="BQ22" s="371"/>
      <c r="BR22" s="371"/>
      <c r="BS22" s="371"/>
      <c r="BT22" s="371"/>
      <c r="BU22" s="372"/>
      <c r="BV22" s="370">
        <v>4302589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3032653</v>
      </c>
      <c r="BO23" s="408"/>
      <c r="BP23" s="408"/>
      <c r="BQ23" s="408"/>
      <c r="BR23" s="408"/>
      <c r="BS23" s="408"/>
      <c r="BT23" s="408"/>
      <c r="BU23" s="409"/>
      <c r="BV23" s="407">
        <v>3096075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6820</v>
      </c>
      <c r="R24" s="459"/>
      <c r="S24" s="459"/>
      <c r="T24" s="459"/>
      <c r="U24" s="459"/>
      <c r="V24" s="501"/>
      <c r="W24" s="553"/>
      <c r="X24" s="554"/>
      <c r="Y24" s="555"/>
      <c r="Z24" s="457" t="s">
        <v>162</v>
      </c>
      <c r="AA24" s="437"/>
      <c r="AB24" s="437"/>
      <c r="AC24" s="437"/>
      <c r="AD24" s="437"/>
      <c r="AE24" s="437"/>
      <c r="AF24" s="437"/>
      <c r="AG24" s="438"/>
      <c r="AH24" s="458">
        <v>78</v>
      </c>
      <c r="AI24" s="459"/>
      <c r="AJ24" s="459"/>
      <c r="AK24" s="459"/>
      <c r="AL24" s="501"/>
      <c r="AM24" s="458">
        <v>222144</v>
      </c>
      <c r="AN24" s="459"/>
      <c r="AO24" s="459"/>
      <c r="AP24" s="459"/>
      <c r="AQ24" s="459"/>
      <c r="AR24" s="501"/>
      <c r="AS24" s="458">
        <v>2848</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3091089</v>
      </c>
      <c r="BO24" s="408"/>
      <c r="BP24" s="408"/>
      <c r="BQ24" s="408"/>
      <c r="BR24" s="408"/>
      <c r="BS24" s="408"/>
      <c r="BT24" s="408"/>
      <c r="BU24" s="409"/>
      <c r="BV24" s="407">
        <v>3019234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5920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909009</v>
      </c>
      <c r="BO25" s="371"/>
      <c r="BP25" s="371"/>
      <c r="BQ25" s="371"/>
      <c r="BR25" s="371"/>
      <c r="BS25" s="371"/>
      <c r="BT25" s="371"/>
      <c r="BU25" s="372"/>
      <c r="BV25" s="370">
        <v>1107786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5370</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2670</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121</v>
      </c>
      <c r="BO27" s="530"/>
      <c r="BP27" s="530"/>
      <c r="BQ27" s="530"/>
      <c r="BR27" s="530"/>
      <c r="BS27" s="530"/>
      <c r="BT27" s="530"/>
      <c r="BU27" s="531"/>
      <c r="BV27" s="529" t="s">
        <v>121</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2110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838844</v>
      </c>
      <c r="BO28" s="371"/>
      <c r="BP28" s="371"/>
      <c r="BQ28" s="371"/>
      <c r="BR28" s="371"/>
      <c r="BS28" s="371"/>
      <c r="BT28" s="371"/>
      <c r="BU28" s="372"/>
      <c r="BV28" s="370">
        <v>868320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6</v>
      </c>
      <c r="M29" s="459"/>
      <c r="N29" s="459"/>
      <c r="O29" s="459"/>
      <c r="P29" s="501"/>
      <c r="Q29" s="458">
        <v>1690</v>
      </c>
      <c r="R29" s="459"/>
      <c r="S29" s="459"/>
      <c r="T29" s="459"/>
      <c r="U29" s="459"/>
      <c r="V29" s="501"/>
      <c r="W29" s="556"/>
      <c r="X29" s="557"/>
      <c r="Y29" s="558"/>
      <c r="Z29" s="457" t="s">
        <v>177</v>
      </c>
      <c r="AA29" s="437"/>
      <c r="AB29" s="437"/>
      <c r="AC29" s="437"/>
      <c r="AD29" s="437"/>
      <c r="AE29" s="437"/>
      <c r="AF29" s="437"/>
      <c r="AG29" s="438"/>
      <c r="AH29" s="458">
        <v>78</v>
      </c>
      <c r="AI29" s="459"/>
      <c r="AJ29" s="459"/>
      <c r="AK29" s="459"/>
      <c r="AL29" s="501"/>
      <c r="AM29" s="458">
        <v>222144</v>
      </c>
      <c r="AN29" s="459"/>
      <c r="AO29" s="459"/>
      <c r="AP29" s="459"/>
      <c r="AQ29" s="459"/>
      <c r="AR29" s="501"/>
      <c r="AS29" s="458">
        <v>2848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109259</v>
      </c>
      <c r="BO29" s="408"/>
      <c r="BP29" s="408"/>
      <c r="BQ29" s="408"/>
      <c r="BR29" s="408"/>
      <c r="BS29" s="408"/>
      <c r="BT29" s="408"/>
      <c r="BU29" s="409"/>
      <c r="BV29" s="407">
        <v>100770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95.6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1789059</v>
      </c>
      <c r="BO30" s="530"/>
      <c r="BP30" s="530"/>
      <c r="BQ30" s="530"/>
      <c r="BR30" s="530"/>
      <c r="BS30" s="530"/>
      <c r="BT30" s="530"/>
      <c r="BU30" s="531"/>
      <c r="BV30" s="529">
        <v>1988615</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とかち広域消防事務組合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十勝圏複合事務組合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十勝中部広域水道企業団</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559RVmkfmMFOrxNf+FBR6JMZBsI9+tJYwiPvNtajmqlvFFSmEL/e1jHpZrhqaS25cYSeeKgf42idImRkT1XAA==" saltValue="7+KIWvTKqvFmxOyEEG+E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5" zoomScaleSheetLayoutView="100" workbookViewId="0">
      <selection activeCell="I39" sqref="I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534</v>
      </c>
      <c r="D34" s="1151"/>
      <c r="E34" s="1152"/>
      <c r="F34" s="32" t="s">
        <v>485</v>
      </c>
      <c r="G34" s="33" t="s">
        <v>485</v>
      </c>
      <c r="H34" s="33">
        <v>14.62</v>
      </c>
      <c r="I34" s="33">
        <v>15.15</v>
      </c>
      <c r="J34" s="34">
        <v>16.37</v>
      </c>
      <c r="K34" s="22"/>
      <c r="L34" s="22"/>
      <c r="M34" s="22"/>
      <c r="N34" s="22"/>
      <c r="O34" s="22"/>
      <c r="P34" s="22"/>
    </row>
    <row r="35" spans="1:16" ht="39" customHeight="1" x14ac:dyDescent="0.15">
      <c r="A35" s="22"/>
      <c r="B35" s="35"/>
      <c r="C35" s="1145" t="s">
        <v>535</v>
      </c>
      <c r="D35" s="1146"/>
      <c r="E35" s="1147"/>
      <c r="F35" s="36">
        <v>5.46</v>
      </c>
      <c r="G35" s="37">
        <v>11.23</v>
      </c>
      <c r="H35" s="37">
        <v>5.36</v>
      </c>
      <c r="I35" s="37">
        <v>8.4700000000000006</v>
      </c>
      <c r="J35" s="38">
        <v>9.39</v>
      </c>
      <c r="K35" s="22"/>
      <c r="L35" s="22"/>
      <c r="M35" s="22"/>
      <c r="N35" s="22"/>
      <c r="O35" s="22"/>
      <c r="P35" s="22"/>
    </row>
    <row r="36" spans="1:16" ht="39" customHeight="1" x14ac:dyDescent="0.15">
      <c r="A36" s="22"/>
      <c r="B36" s="35"/>
      <c r="C36" s="1145" t="s">
        <v>536</v>
      </c>
      <c r="D36" s="1146"/>
      <c r="E36" s="1147"/>
      <c r="F36" s="36" t="s">
        <v>485</v>
      </c>
      <c r="G36" s="37" t="s">
        <v>485</v>
      </c>
      <c r="H36" s="37">
        <v>0.9</v>
      </c>
      <c r="I36" s="37">
        <v>1.06</v>
      </c>
      <c r="J36" s="38">
        <v>0.9</v>
      </c>
      <c r="K36" s="22"/>
      <c r="L36" s="22"/>
      <c r="M36" s="22"/>
      <c r="N36" s="22"/>
      <c r="O36" s="22"/>
      <c r="P36" s="22"/>
    </row>
    <row r="37" spans="1:16" ht="39" customHeight="1" x14ac:dyDescent="0.15">
      <c r="A37" s="22"/>
      <c r="B37" s="35"/>
      <c r="C37" s="1145" t="s">
        <v>537</v>
      </c>
      <c r="D37" s="1146"/>
      <c r="E37" s="1147"/>
      <c r="F37" s="36">
        <v>0.71</v>
      </c>
      <c r="G37" s="37">
        <v>0.68</v>
      </c>
      <c r="H37" s="37">
        <v>0.88</v>
      </c>
      <c r="I37" s="37">
        <v>0.65</v>
      </c>
      <c r="J37" s="38">
        <v>0.51</v>
      </c>
      <c r="K37" s="22"/>
      <c r="L37" s="22"/>
      <c r="M37" s="22"/>
      <c r="N37" s="22"/>
      <c r="O37" s="22"/>
      <c r="P37" s="22"/>
    </row>
    <row r="38" spans="1:16" ht="39" customHeight="1" x14ac:dyDescent="0.15">
      <c r="A38" s="22"/>
      <c r="B38" s="35"/>
      <c r="C38" s="1145" t="s">
        <v>538</v>
      </c>
      <c r="D38" s="1146"/>
      <c r="E38" s="1147"/>
      <c r="F38" s="36">
        <v>0.45</v>
      </c>
      <c r="G38" s="37">
        <v>0.08</v>
      </c>
      <c r="H38" s="37">
        <v>0.14000000000000001</v>
      </c>
      <c r="I38" s="37">
        <v>0.04</v>
      </c>
      <c r="J38" s="38">
        <v>0.06</v>
      </c>
      <c r="K38" s="22"/>
      <c r="L38" s="22"/>
      <c r="M38" s="22"/>
      <c r="N38" s="22"/>
      <c r="O38" s="22"/>
      <c r="P38" s="22"/>
    </row>
    <row r="39" spans="1:16" ht="39" customHeight="1" x14ac:dyDescent="0.15">
      <c r="A39" s="22"/>
      <c r="B39" s="35"/>
      <c r="C39" s="1145" t="s">
        <v>539</v>
      </c>
      <c r="D39" s="1146"/>
      <c r="E39" s="1147"/>
      <c r="F39" s="36">
        <v>0.02</v>
      </c>
      <c r="G39" s="37">
        <v>0.02</v>
      </c>
      <c r="H39" s="37">
        <v>0</v>
      </c>
      <c r="I39" s="37">
        <v>0.06</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541</v>
      </c>
      <c r="D43" s="1149"/>
      <c r="E43" s="1150"/>
      <c r="F43" s="41">
        <v>0.28999999999999998</v>
      </c>
      <c r="G43" s="42">
        <v>15.13</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cgjbhxdpolhV2SxsWmrjUx5RJIId+VZoXk2M9ut1ofD69JnCtONQyd2/w8yxr1+6JcMmTG6+oKFOjQcqPB2A==" saltValue="71qeu6MMY4rRSUwkGGSd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4" zoomScaleSheetLayoutView="55" workbookViewId="0">
      <selection activeCell="K59" sqref="K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414</v>
      </c>
      <c r="L45" s="60">
        <v>455</v>
      </c>
      <c r="M45" s="60">
        <v>455</v>
      </c>
      <c r="N45" s="60">
        <v>446</v>
      </c>
      <c r="O45" s="61">
        <v>449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101</v>
      </c>
      <c r="L48" s="64">
        <v>113</v>
      </c>
      <c r="M48" s="64">
        <v>75</v>
      </c>
      <c r="N48" s="64">
        <v>64</v>
      </c>
      <c r="O48" s="65">
        <v>71</v>
      </c>
      <c r="P48" s="48"/>
      <c r="Q48" s="48"/>
      <c r="R48" s="48"/>
      <c r="S48" s="48"/>
      <c r="T48" s="48"/>
      <c r="U48" s="48"/>
    </row>
    <row r="49" spans="1:21" ht="30.75" customHeight="1" x14ac:dyDescent="0.15">
      <c r="A49" s="48"/>
      <c r="B49" s="1155"/>
      <c r="C49" s="1156"/>
      <c r="D49" s="62"/>
      <c r="E49" s="1161" t="s">
        <v>14</v>
      </c>
      <c r="F49" s="1161"/>
      <c r="G49" s="1161"/>
      <c r="H49" s="1161"/>
      <c r="I49" s="1161"/>
      <c r="J49" s="1162"/>
      <c r="K49" s="63">
        <v>3</v>
      </c>
      <c r="L49" s="64">
        <v>3</v>
      </c>
      <c r="M49" s="64">
        <v>3</v>
      </c>
      <c r="N49" s="64">
        <v>3</v>
      </c>
      <c r="O49" s="65">
        <v>3</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2</v>
      </c>
      <c r="M50" s="64">
        <v>1</v>
      </c>
      <c r="N50" s="64">
        <v>1</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389</v>
      </c>
      <c r="L52" s="64">
        <v>395</v>
      </c>
      <c r="M52" s="64">
        <v>386</v>
      </c>
      <c r="N52" s="64">
        <v>377</v>
      </c>
      <c r="O52" s="65">
        <v>366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130</v>
      </c>
      <c r="L53" s="69">
        <v>178</v>
      </c>
      <c r="M53" s="69">
        <v>148</v>
      </c>
      <c r="N53" s="69">
        <v>137</v>
      </c>
      <c r="O53" s="70">
        <v>158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VI7BOsieJsMM7Gd2/RW525sQoMq2H2SM9uxI7s1SjYB7uLmkMS0wv8Q+Eja8kvv7+hByCdTSUgsEqVFADY3og==" saltValue="RM6/7lR/CF/tZKjda4Ap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9"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4665</v>
      </c>
      <c r="J41" s="344">
        <v>4677</v>
      </c>
      <c r="K41" s="344">
        <v>4384</v>
      </c>
      <c r="L41" s="344">
        <v>4303</v>
      </c>
      <c r="M41" s="345">
        <v>4237</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608</v>
      </c>
      <c r="J43" s="347">
        <v>622</v>
      </c>
      <c r="K43" s="347">
        <v>435</v>
      </c>
      <c r="L43" s="347">
        <v>420</v>
      </c>
      <c r="M43" s="348">
        <v>414</v>
      </c>
    </row>
    <row r="44" spans="2:13" ht="27.75" customHeight="1" x14ac:dyDescent="0.15">
      <c r="B44" s="1186"/>
      <c r="C44" s="1187"/>
      <c r="D44" s="106"/>
      <c r="E44" s="1192" t="s">
        <v>34</v>
      </c>
      <c r="F44" s="1192"/>
      <c r="G44" s="1192"/>
      <c r="H44" s="1193"/>
      <c r="I44" s="346">
        <v>19</v>
      </c>
      <c r="J44" s="347">
        <v>17</v>
      </c>
      <c r="K44" s="347">
        <v>14</v>
      </c>
      <c r="L44" s="347">
        <v>11</v>
      </c>
      <c r="M44" s="348">
        <v>9</v>
      </c>
    </row>
    <row r="45" spans="2:13" ht="27.75" customHeight="1" x14ac:dyDescent="0.15">
      <c r="B45" s="1186"/>
      <c r="C45" s="1187"/>
      <c r="D45" s="106"/>
      <c r="E45" s="1192" t="s">
        <v>35</v>
      </c>
      <c r="F45" s="1192"/>
      <c r="G45" s="1192"/>
      <c r="H45" s="1193"/>
      <c r="I45" s="346">
        <v>459</v>
      </c>
      <c r="J45" s="347">
        <v>448</v>
      </c>
      <c r="K45" s="347">
        <v>424</v>
      </c>
      <c r="L45" s="347">
        <v>413</v>
      </c>
      <c r="M45" s="348">
        <v>470</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3084</v>
      </c>
      <c r="J50" s="347">
        <v>3151</v>
      </c>
      <c r="K50" s="347">
        <v>3293</v>
      </c>
      <c r="L50" s="347">
        <v>2957</v>
      </c>
      <c r="M50" s="348">
        <v>2737</v>
      </c>
    </row>
    <row r="51" spans="2:13" ht="27.75" customHeight="1" x14ac:dyDescent="0.15">
      <c r="B51" s="1186"/>
      <c r="C51" s="1187"/>
      <c r="D51" s="106"/>
      <c r="E51" s="1192" t="s">
        <v>42</v>
      </c>
      <c r="F51" s="1192"/>
      <c r="G51" s="1192"/>
      <c r="H51" s="1193"/>
      <c r="I51" s="346">
        <v>985</v>
      </c>
      <c r="J51" s="347">
        <v>943</v>
      </c>
      <c r="K51" s="347">
        <v>866</v>
      </c>
      <c r="L51" s="347">
        <v>767</v>
      </c>
      <c r="M51" s="348">
        <v>680</v>
      </c>
    </row>
    <row r="52" spans="2:13" ht="27.75" customHeight="1" x14ac:dyDescent="0.15">
      <c r="B52" s="1188"/>
      <c r="C52" s="1189"/>
      <c r="D52" s="106"/>
      <c r="E52" s="1192" t="s">
        <v>43</v>
      </c>
      <c r="F52" s="1192"/>
      <c r="G52" s="1192"/>
      <c r="H52" s="1193"/>
      <c r="I52" s="346">
        <v>3119</v>
      </c>
      <c r="J52" s="347">
        <v>3111</v>
      </c>
      <c r="K52" s="347">
        <v>3051</v>
      </c>
      <c r="L52" s="347">
        <v>2940</v>
      </c>
      <c r="M52" s="348">
        <v>2930</v>
      </c>
    </row>
    <row r="53" spans="2:13" ht="27.75" customHeight="1" thickBot="1" x14ac:dyDescent="0.2">
      <c r="B53" s="1199" t="s">
        <v>19</v>
      </c>
      <c r="C53" s="1200"/>
      <c r="D53" s="110"/>
      <c r="E53" s="1201" t="s">
        <v>44</v>
      </c>
      <c r="F53" s="1201"/>
      <c r="G53" s="1201"/>
      <c r="H53" s="1202"/>
      <c r="I53" s="349">
        <v>-1437</v>
      </c>
      <c r="J53" s="350">
        <v>-1441</v>
      </c>
      <c r="K53" s="350">
        <v>-1953</v>
      </c>
      <c r="L53" s="350">
        <v>-1517</v>
      </c>
      <c r="M53" s="351">
        <v>-1217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ATBkvxhaCC5NyOSFz+m6/ThxUTLZJzO45AJDpgZHEdvuqJvTe6HiB/Y+CpPrKv1lbsUVUmTy03KhwPguuYR0A==" saltValue="g/EqXQJTNuCDwxVn7mcE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 zoomScale="80" zoomScaleNormal="80" zoomScaleSheetLayoutView="100" workbookViewId="0">
      <selection activeCell="O64" sqref="O6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1023</v>
      </c>
      <c r="G55" s="352">
        <v>868</v>
      </c>
      <c r="H55" s="353">
        <v>839</v>
      </c>
    </row>
    <row r="56" spans="2:8" ht="52.5" customHeight="1" x14ac:dyDescent="0.15">
      <c r="B56" s="122"/>
      <c r="C56" s="1213" t="s">
        <v>47</v>
      </c>
      <c r="D56" s="1213"/>
      <c r="E56" s="1214"/>
      <c r="F56" s="354">
        <v>90</v>
      </c>
      <c r="G56" s="354">
        <v>101</v>
      </c>
      <c r="H56" s="355">
        <v>109</v>
      </c>
    </row>
    <row r="57" spans="2:8" ht="53.25" customHeight="1" x14ac:dyDescent="0.15">
      <c r="B57" s="122"/>
      <c r="C57" s="1215" t="s">
        <v>48</v>
      </c>
      <c r="D57" s="1215"/>
      <c r="E57" s="1216"/>
      <c r="F57" s="356">
        <v>2182</v>
      </c>
      <c r="G57" s="356">
        <v>1989</v>
      </c>
      <c r="H57" s="357">
        <v>1789</v>
      </c>
    </row>
    <row r="58" spans="2:8" ht="45.75" customHeight="1" x14ac:dyDescent="0.15">
      <c r="B58" s="123"/>
      <c r="C58" s="1203" t="s">
        <v>547</v>
      </c>
      <c r="D58" s="1204"/>
      <c r="E58" s="1205"/>
      <c r="F58" s="358">
        <v>495</v>
      </c>
      <c r="G58" s="358">
        <v>564</v>
      </c>
      <c r="H58" s="359">
        <v>356</v>
      </c>
    </row>
    <row r="59" spans="2:8" ht="45.75" customHeight="1" x14ac:dyDescent="0.15">
      <c r="B59" s="123"/>
      <c r="C59" s="1203" t="s">
        <v>548</v>
      </c>
      <c r="D59" s="1204"/>
      <c r="E59" s="1205"/>
      <c r="F59" s="358">
        <v>463</v>
      </c>
      <c r="G59" s="358">
        <v>314</v>
      </c>
      <c r="H59" s="359">
        <v>307</v>
      </c>
    </row>
    <row r="60" spans="2:8" ht="45.75" customHeight="1" x14ac:dyDescent="0.15">
      <c r="B60" s="123"/>
      <c r="C60" s="1203" t="s">
        <v>549</v>
      </c>
      <c r="D60" s="1204"/>
      <c r="E60" s="1205"/>
      <c r="F60" s="358">
        <v>232</v>
      </c>
      <c r="G60" s="358">
        <v>257</v>
      </c>
      <c r="H60" s="359">
        <v>265</v>
      </c>
    </row>
    <row r="61" spans="2:8" ht="45.75" customHeight="1" x14ac:dyDescent="0.15">
      <c r="B61" s="123"/>
      <c r="C61" s="1203" t="s">
        <v>550</v>
      </c>
      <c r="D61" s="1204"/>
      <c r="E61" s="1205"/>
      <c r="F61" s="358">
        <v>234</v>
      </c>
      <c r="G61" s="358">
        <v>238</v>
      </c>
      <c r="H61" s="359">
        <v>232</v>
      </c>
    </row>
    <row r="62" spans="2:8" ht="45.75" customHeight="1" thickBot="1" x14ac:dyDescent="0.2">
      <c r="B62" s="124"/>
      <c r="C62" s="1206" t="s">
        <v>551</v>
      </c>
      <c r="D62" s="1207"/>
      <c r="E62" s="1208"/>
      <c r="F62" s="360">
        <v>202</v>
      </c>
      <c r="G62" s="360">
        <v>168</v>
      </c>
      <c r="H62" s="361">
        <v>190</v>
      </c>
    </row>
    <row r="63" spans="2:8" ht="52.5" customHeight="1" thickBot="1" x14ac:dyDescent="0.2">
      <c r="B63" s="125"/>
      <c r="C63" s="1209" t="s">
        <v>49</v>
      </c>
      <c r="D63" s="1209"/>
      <c r="E63" s="1210"/>
      <c r="F63" s="362">
        <v>3295</v>
      </c>
      <c r="G63" s="362">
        <v>2958</v>
      </c>
      <c r="H63" s="363">
        <v>2737</v>
      </c>
    </row>
    <row r="64" spans="2:8" x14ac:dyDescent="0.15"/>
  </sheetData>
  <sheetProtection algorithmName="SHA-512" hashValue="q8xqVUIKyhM67GF+MxFUVTybDIXbO0R+vU+vWxXh9olASQhE/b5gELG8WaF7i9ItqKXgzTqqLnz9Ctypau9GwA==" saltValue="Bob9Zz9JmdiRRtIdTzTD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493802</v>
      </c>
      <c r="E3" s="144"/>
      <c r="F3" s="145">
        <v>301035</v>
      </c>
      <c r="G3" s="146"/>
      <c r="H3" s="147"/>
    </row>
    <row r="4" spans="1:8" x14ac:dyDescent="0.15">
      <c r="A4" s="148"/>
      <c r="B4" s="149"/>
      <c r="C4" s="150"/>
      <c r="D4" s="151">
        <v>405106</v>
      </c>
      <c r="E4" s="152"/>
      <c r="F4" s="153">
        <v>154376</v>
      </c>
      <c r="G4" s="154"/>
      <c r="H4" s="155"/>
    </row>
    <row r="5" spans="1:8" x14ac:dyDescent="0.15">
      <c r="A5" s="136" t="s">
        <v>518</v>
      </c>
      <c r="B5" s="141"/>
      <c r="C5" s="142"/>
      <c r="D5" s="143">
        <v>295550</v>
      </c>
      <c r="E5" s="144"/>
      <c r="F5" s="145">
        <v>277467</v>
      </c>
      <c r="G5" s="146"/>
      <c r="H5" s="147"/>
    </row>
    <row r="6" spans="1:8" x14ac:dyDescent="0.15">
      <c r="A6" s="148"/>
      <c r="B6" s="149"/>
      <c r="C6" s="150"/>
      <c r="D6" s="151">
        <v>172559</v>
      </c>
      <c r="E6" s="152"/>
      <c r="F6" s="153">
        <v>128378</v>
      </c>
      <c r="G6" s="154"/>
      <c r="H6" s="155"/>
    </row>
    <row r="7" spans="1:8" x14ac:dyDescent="0.15">
      <c r="A7" s="136" t="s">
        <v>519</v>
      </c>
      <c r="B7" s="141"/>
      <c r="C7" s="142"/>
      <c r="D7" s="143">
        <v>231000</v>
      </c>
      <c r="E7" s="144"/>
      <c r="F7" s="145">
        <v>282256</v>
      </c>
      <c r="G7" s="146"/>
      <c r="H7" s="147"/>
    </row>
    <row r="8" spans="1:8" x14ac:dyDescent="0.15">
      <c r="A8" s="148"/>
      <c r="B8" s="149"/>
      <c r="C8" s="150"/>
      <c r="D8" s="151">
        <v>168430</v>
      </c>
      <c r="E8" s="152"/>
      <c r="F8" s="153">
        <v>145453</v>
      </c>
      <c r="G8" s="154"/>
      <c r="H8" s="155"/>
    </row>
    <row r="9" spans="1:8" x14ac:dyDescent="0.15">
      <c r="A9" s="136" t="s">
        <v>520</v>
      </c>
      <c r="B9" s="141"/>
      <c r="C9" s="142"/>
      <c r="D9" s="143">
        <v>295376</v>
      </c>
      <c r="E9" s="144"/>
      <c r="F9" s="145">
        <v>295341</v>
      </c>
      <c r="G9" s="146"/>
      <c r="H9" s="147"/>
    </row>
    <row r="10" spans="1:8" x14ac:dyDescent="0.15">
      <c r="A10" s="148"/>
      <c r="B10" s="149"/>
      <c r="C10" s="150"/>
      <c r="D10" s="151">
        <v>159869</v>
      </c>
      <c r="E10" s="152"/>
      <c r="F10" s="153">
        <v>137402</v>
      </c>
      <c r="G10" s="154"/>
      <c r="H10" s="155"/>
    </row>
    <row r="11" spans="1:8" x14ac:dyDescent="0.15">
      <c r="A11" s="136" t="s">
        <v>521</v>
      </c>
      <c r="B11" s="141"/>
      <c r="C11" s="142"/>
      <c r="D11" s="143">
        <v>316698</v>
      </c>
      <c r="E11" s="144"/>
      <c r="F11" s="145">
        <v>292845</v>
      </c>
      <c r="G11" s="146"/>
      <c r="H11" s="147"/>
    </row>
    <row r="12" spans="1:8" x14ac:dyDescent="0.15">
      <c r="A12" s="148"/>
      <c r="B12" s="149"/>
      <c r="C12" s="156"/>
      <c r="D12" s="151">
        <v>146859</v>
      </c>
      <c r="E12" s="152"/>
      <c r="F12" s="153">
        <v>143187</v>
      </c>
      <c r="G12" s="154"/>
      <c r="H12" s="155"/>
    </row>
    <row r="13" spans="1:8" x14ac:dyDescent="0.15">
      <c r="A13" s="136"/>
      <c r="B13" s="141"/>
      <c r="C13" s="157"/>
      <c r="D13" s="158">
        <v>326485</v>
      </c>
      <c r="E13" s="159"/>
      <c r="F13" s="160">
        <v>289789</v>
      </c>
      <c r="G13" s="161"/>
      <c r="H13" s="147"/>
    </row>
    <row r="14" spans="1:8" x14ac:dyDescent="0.15">
      <c r="A14" s="148"/>
      <c r="B14" s="149"/>
      <c r="C14" s="150"/>
      <c r="D14" s="151">
        <v>210565</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5.46</v>
      </c>
      <c r="C19" s="162">
        <f>ROUND(VALUE(SUBSTITUTE(実質収支比率等に係る経年分析!G$48,"▲","-")),2)</f>
        <v>11.24</v>
      </c>
      <c r="D19" s="162">
        <f>ROUND(VALUE(SUBSTITUTE(実質収支比率等に係る経年分析!H$48,"▲","-")),2)</f>
        <v>5.36</v>
      </c>
      <c r="E19" s="162">
        <f>ROUND(VALUE(SUBSTITUTE(実質収支比率等に係る経年分析!I$48,"▲","-")),2)</f>
        <v>8.48</v>
      </c>
      <c r="F19" s="162">
        <f>ROUND(VALUE(SUBSTITUTE(実質収支比率等に係る経年分析!J$48,"▲","-")),2)</f>
        <v>9.4</v>
      </c>
    </row>
    <row r="20" spans="1:11" x14ac:dyDescent="0.15">
      <c r="A20" s="162" t="s">
        <v>53</v>
      </c>
      <c r="B20" s="162">
        <f>ROUND(VALUE(SUBSTITUTE(実質収支比率等に係る経年分析!F$47,"▲","-")),2)</f>
        <v>41.03</v>
      </c>
      <c r="C20" s="162">
        <f>ROUND(VALUE(SUBSTITUTE(実質収支比率等に係る経年分析!G$47,"▲","-")),2)</f>
        <v>33.32</v>
      </c>
      <c r="D20" s="162">
        <f>ROUND(VALUE(SUBSTITUTE(実質収支比率等に係る経年分析!H$47,"▲","-")),2)</f>
        <v>36.42</v>
      </c>
      <c r="E20" s="162">
        <f>ROUND(VALUE(SUBSTITUTE(実質収支比率等に係る経年分析!I$47,"▲","-")),2)</f>
        <v>30.29</v>
      </c>
      <c r="F20" s="162">
        <f>ROUND(VALUE(SUBSTITUTE(実質収支比率等に係る経年分析!J$47,"▲","-")),2)</f>
        <v>28.58</v>
      </c>
    </row>
    <row r="21" spans="1:11" x14ac:dyDescent="0.15">
      <c r="A21" s="162" t="s">
        <v>54</v>
      </c>
      <c r="B21" s="162">
        <f>IF(ISNUMBER(VALUE(SUBSTITUTE(実質収支比率等に係る経年分析!F$49,"▲","-"))),ROUND(VALUE(SUBSTITUTE(実質収支比率等に係る経年分析!F$49,"▲","-")),2),NA())</f>
        <v>-5.53</v>
      </c>
      <c r="C21" s="162">
        <f>IF(ISNUMBER(VALUE(SUBSTITUTE(実質収支比率等に係る経年分析!G$49,"▲","-"))),ROUND(VALUE(SUBSTITUTE(実質収支比率等に係る経年分析!G$49,"▲","-")),2),NA())</f>
        <v>-0.44</v>
      </c>
      <c r="D21" s="162">
        <f>IF(ISNUMBER(VALUE(SUBSTITUTE(実質収支比率等に係る経年分析!H$49,"▲","-"))),ROUND(VALUE(SUBSTITUTE(実質収支比率等に係る経年分析!H$49,"▲","-")),2),NA())</f>
        <v>-7.38</v>
      </c>
      <c r="E21" s="162">
        <f>IF(ISNUMBER(VALUE(SUBSTITUTE(実質収支比率等に係る経年分析!I$49,"▲","-"))),ROUND(VALUE(SUBSTITUTE(実質収支比率等に係る経年分析!I$49,"▲","-")),2),NA())</f>
        <v>-4.8</v>
      </c>
      <c r="F21" s="162">
        <f>IF(ISNUMBER(VALUE(SUBSTITUTE(実質収支比率等に係る経年分析!J$49,"▲","-"))),ROUND(VALUE(SUBSTITUTE(実質収支比率等に係る経年分析!J$49,"▲","-")),2),NA())</f>
        <v>-5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0.28999999999999998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15.13</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0.14000000000000001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5.46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11.23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8.4700000000000006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9.39</v>
      </c>
    </row>
    <row r="36" spans="1:16" x14ac:dyDescent="0.15">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14.62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15.15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16.37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389</v>
      </c>
      <c r="E42" s="164"/>
      <c r="F42" s="164"/>
      <c r="G42" s="164">
        <f>'実質公債費比率（分子）の構造'!L$52</f>
        <v>395</v>
      </c>
      <c r="H42" s="164"/>
      <c r="I42" s="164"/>
      <c r="J42" s="164">
        <f>'実質公債費比率（分子）の構造'!M$52</f>
        <v>386</v>
      </c>
      <c r="K42" s="164"/>
      <c r="L42" s="164"/>
      <c r="M42" s="164">
        <f>'実質公債費比率（分子）の構造'!N$52</f>
        <v>377</v>
      </c>
      <c r="N42" s="164"/>
      <c r="O42" s="164"/>
      <c r="P42" s="164">
        <f>'実質公債費比率（分子）の構造'!O$52</f>
        <v>366</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2</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15">
      <c r="A45" s="164" t="s">
        <v>63</v>
      </c>
      <c r="B45" s="164">
        <f>'実質公債費比率（分子）の構造'!K$49</f>
        <v>3</v>
      </c>
      <c r="C45" s="164"/>
      <c r="D45" s="164"/>
      <c r="E45" s="164">
        <f>'実質公債費比率（分子）の構造'!L$49</f>
        <v>3</v>
      </c>
      <c r="F45" s="164"/>
      <c r="G45" s="164"/>
      <c r="H45" s="164">
        <f>'実質公債費比率（分子）の構造'!M$49</f>
        <v>3</v>
      </c>
      <c r="I45" s="164"/>
      <c r="J45" s="164"/>
      <c r="K45" s="164">
        <f>'実質公債費比率（分子）の構造'!N$49</f>
        <v>3</v>
      </c>
      <c r="L45" s="164"/>
      <c r="M45" s="164"/>
      <c r="N45" s="164">
        <f>'実質公債費比率（分子）の構造'!O$49</f>
        <v>3</v>
      </c>
      <c r="O45" s="164"/>
      <c r="P45" s="164"/>
    </row>
    <row r="46" spans="1:16" x14ac:dyDescent="0.15">
      <c r="A46" s="164" t="s">
        <v>64</v>
      </c>
      <c r="B46" s="164">
        <f>'実質公債費比率（分子）の構造'!K$48</f>
        <v>101</v>
      </c>
      <c r="C46" s="164"/>
      <c r="D46" s="164"/>
      <c r="E46" s="164">
        <f>'実質公債費比率（分子）の構造'!L$48</f>
        <v>113</v>
      </c>
      <c r="F46" s="164"/>
      <c r="G46" s="164"/>
      <c r="H46" s="164">
        <f>'実質公債費比率（分子）の構造'!M$48</f>
        <v>75</v>
      </c>
      <c r="I46" s="164"/>
      <c r="J46" s="164"/>
      <c r="K46" s="164">
        <f>'実質公債費比率（分子）の構造'!N$48</f>
        <v>64</v>
      </c>
      <c r="L46" s="164"/>
      <c r="M46" s="164"/>
      <c r="N46" s="164">
        <f>'実質公債費比率（分子）の構造'!O$48</f>
        <v>71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414</v>
      </c>
      <c r="C49" s="164"/>
      <c r="D49" s="164"/>
      <c r="E49" s="164">
        <f>'実質公債費比率（分子）の構造'!L$45</f>
        <v>455</v>
      </c>
      <c r="F49" s="164"/>
      <c r="G49" s="164"/>
      <c r="H49" s="164">
        <f>'実質公債費比率（分子）の構造'!M$45</f>
        <v>455</v>
      </c>
      <c r="I49" s="164"/>
      <c r="J49" s="164"/>
      <c r="K49" s="164">
        <f>'実質公債費比率（分子）の構造'!N$45</f>
        <v>446</v>
      </c>
      <c r="L49" s="164"/>
      <c r="M49" s="164"/>
      <c r="N49" s="164">
        <f>'実質公債費比率（分子）の構造'!O$45</f>
        <v>449</v>
      </c>
      <c r="O49" s="164"/>
      <c r="P49" s="164"/>
    </row>
    <row r="50" spans="1:16" x14ac:dyDescent="0.15">
      <c r="A50" s="164" t="s">
        <v>67</v>
      </c>
      <c r="B50" s="164" t="e">
        <f>NA()</f>
        <v>#N/A</v>
      </c>
      <c r="C50" s="164">
        <f>IF(ISNUMBER('実質公債費比率（分子）の構造'!K$53),'実質公債費比率（分子）の構造'!K$53,NA())</f>
        <v>130</v>
      </c>
      <c r="D50" s="164" t="e">
        <f>NA()</f>
        <v>#N/A</v>
      </c>
      <c r="E50" s="164" t="e">
        <f>NA()</f>
        <v>#N/A</v>
      </c>
      <c r="F50" s="164">
        <f>IF(ISNUMBER('実質公債費比率（分子）の構造'!L$53),'実質公債費比率（分子）の構造'!L$53,NA())</f>
        <v>178</v>
      </c>
      <c r="G50" s="164" t="e">
        <f>NA()</f>
        <v>#N/A</v>
      </c>
      <c r="H50" s="164" t="e">
        <f>NA()</f>
        <v>#N/A</v>
      </c>
      <c r="I50" s="164">
        <f>IF(ISNUMBER('実質公債費比率（分子）の構造'!M$53),'実質公債費比率（分子）の構造'!M$53,NA())</f>
        <v>148</v>
      </c>
      <c r="J50" s="164" t="e">
        <f>NA()</f>
        <v>#N/A</v>
      </c>
      <c r="K50" s="164" t="e">
        <f>NA()</f>
        <v>#N/A</v>
      </c>
      <c r="L50" s="164">
        <f>IF(ISNUMBER('実質公債費比率（分子）の構造'!N$53),'実質公債費比率（分子）の構造'!N$53,NA())</f>
        <v>137</v>
      </c>
      <c r="M50" s="164" t="e">
        <f>NA()</f>
        <v>#N/A</v>
      </c>
      <c r="N50" s="164" t="e">
        <f>NA()</f>
        <v>#N/A</v>
      </c>
      <c r="O50" s="164">
        <f>IF(ISNUMBER('実質公債費比率（分子）の構造'!O$53),'実質公債費比率（分子）の構造'!O$53,NA())</f>
        <v>158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3119</v>
      </c>
      <c r="E56" s="163"/>
      <c r="F56" s="163"/>
      <c r="G56" s="163">
        <f>'将来負担比率（分子）の構造'!J$52</f>
        <v>3111</v>
      </c>
      <c r="H56" s="163"/>
      <c r="I56" s="163"/>
      <c r="J56" s="163">
        <f>'将来負担比率（分子）の構造'!K$52</f>
        <v>3051</v>
      </c>
      <c r="K56" s="163"/>
      <c r="L56" s="163"/>
      <c r="M56" s="163">
        <f>'将来負担比率（分子）の構造'!L$52</f>
        <v>2940</v>
      </c>
      <c r="N56" s="163"/>
      <c r="O56" s="163"/>
      <c r="P56" s="163">
        <f>'将来負担比率（分子）の構造'!M$52</f>
        <v>2930</v>
      </c>
    </row>
    <row r="57" spans="1:16" x14ac:dyDescent="0.15">
      <c r="A57" s="163" t="s">
        <v>42</v>
      </c>
      <c r="B57" s="163"/>
      <c r="C57" s="163"/>
      <c r="D57" s="163">
        <f>'将来負担比率（分子）の構造'!I$51</f>
        <v>985</v>
      </c>
      <c r="E57" s="163"/>
      <c r="F57" s="163"/>
      <c r="G57" s="163">
        <f>'将来負担比率（分子）の構造'!J$51</f>
        <v>943</v>
      </c>
      <c r="H57" s="163"/>
      <c r="I57" s="163"/>
      <c r="J57" s="163">
        <f>'将来負担比率（分子）の構造'!K$51</f>
        <v>866</v>
      </c>
      <c r="K57" s="163"/>
      <c r="L57" s="163"/>
      <c r="M57" s="163">
        <f>'将来負担比率（分子）の構造'!L$51</f>
        <v>767</v>
      </c>
      <c r="N57" s="163"/>
      <c r="O57" s="163"/>
      <c r="P57" s="163">
        <f>'将来負担比率（分子）の構造'!M$51</f>
        <v>680</v>
      </c>
    </row>
    <row r="58" spans="1:16" x14ac:dyDescent="0.15">
      <c r="A58" s="163" t="s">
        <v>41</v>
      </c>
      <c r="B58" s="163"/>
      <c r="C58" s="163"/>
      <c r="D58" s="163">
        <f>'将来負担比率（分子）の構造'!I$50</f>
        <v>3084</v>
      </c>
      <c r="E58" s="163"/>
      <c r="F58" s="163"/>
      <c r="G58" s="163">
        <f>'将来負担比率（分子）の構造'!J$50</f>
        <v>3151</v>
      </c>
      <c r="H58" s="163"/>
      <c r="I58" s="163"/>
      <c r="J58" s="163">
        <f>'将来負担比率（分子）の構造'!K$50</f>
        <v>3293</v>
      </c>
      <c r="K58" s="163"/>
      <c r="L58" s="163"/>
      <c r="M58" s="163">
        <f>'将来負担比率（分子）の構造'!L$50</f>
        <v>2957</v>
      </c>
      <c r="N58" s="163"/>
      <c r="O58" s="163"/>
      <c r="P58" s="163">
        <f>'将来負担比率（分子）の構造'!M$50</f>
        <v>2737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459</v>
      </c>
      <c r="C62" s="163"/>
      <c r="D62" s="163"/>
      <c r="E62" s="163">
        <f>'将来負担比率（分子）の構造'!J$45</f>
        <v>448</v>
      </c>
      <c r="F62" s="163"/>
      <c r="G62" s="163"/>
      <c r="H62" s="163">
        <f>'将来負担比率（分子）の構造'!K$45</f>
        <v>424</v>
      </c>
      <c r="I62" s="163"/>
      <c r="J62" s="163"/>
      <c r="K62" s="163">
        <f>'将来負担比率（分子）の構造'!L$45</f>
        <v>413</v>
      </c>
      <c r="L62" s="163"/>
      <c r="M62" s="163"/>
      <c r="N62" s="163">
        <f>'将来負担比率（分子）の構造'!M$45</f>
        <v>470</v>
      </c>
      <c r="O62" s="163"/>
      <c r="P62" s="163"/>
    </row>
    <row r="63" spans="1:16" x14ac:dyDescent="0.15">
      <c r="A63" s="163" t="s">
        <v>34</v>
      </c>
      <c r="B63" s="163">
        <f>'将来負担比率（分子）の構造'!I$44</f>
        <v>19</v>
      </c>
      <c r="C63" s="163"/>
      <c r="D63" s="163"/>
      <c r="E63" s="163">
        <f>'将来負担比率（分子）の構造'!J$44</f>
        <v>17</v>
      </c>
      <c r="F63" s="163"/>
      <c r="G63" s="163"/>
      <c r="H63" s="163">
        <f>'将来負担比率（分子）の構造'!K$44</f>
        <v>14</v>
      </c>
      <c r="I63" s="163"/>
      <c r="J63" s="163"/>
      <c r="K63" s="163">
        <f>'将来負担比率（分子）の構造'!L$44</f>
        <v>11</v>
      </c>
      <c r="L63" s="163"/>
      <c r="M63" s="163"/>
      <c r="N63" s="163">
        <f>'将来負担比率（分子）の構造'!M$44</f>
        <v>9</v>
      </c>
      <c r="O63" s="163"/>
      <c r="P63" s="163"/>
    </row>
    <row r="64" spans="1:16" x14ac:dyDescent="0.15">
      <c r="A64" s="163" t="s">
        <v>33</v>
      </c>
      <c r="B64" s="163">
        <f>'将来負担比率（分子）の構造'!I$43</f>
        <v>608</v>
      </c>
      <c r="C64" s="163"/>
      <c r="D64" s="163"/>
      <c r="E64" s="163">
        <f>'将来負担比率（分子）の構造'!J$43</f>
        <v>622</v>
      </c>
      <c r="F64" s="163"/>
      <c r="G64" s="163"/>
      <c r="H64" s="163">
        <f>'将来負担比率（分子）の構造'!K$43</f>
        <v>435</v>
      </c>
      <c r="I64" s="163"/>
      <c r="J64" s="163"/>
      <c r="K64" s="163">
        <f>'将来負担比率（分子）の構造'!L$43</f>
        <v>420</v>
      </c>
      <c r="L64" s="163"/>
      <c r="M64" s="163"/>
      <c r="N64" s="163">
        <f>'将来負担比率（分子）の構造'!M$43</f>
        <v>414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4665</v>
      </c>
      <c r="C66" s="163"/>
      <c r="D66" s="163"/>
      <c r="E66" s="163">
        <f>'将来負担比率（分子）の構造'!J$41</f>
        <v>4677</v>
      </c>
      <c r="F66" s="163"/>
      <c r="G66" s="163"/>
      <c r="H66" s="163">
        <f>'将来負担比率（分子）の構造'!K$41</f>
        <v>4384</v>
      </c>
      <c r="I66" s="163"/>
      <c r="J66" s="163"/>
      <c r="K66" s="163">
        <f>'将来負担比率（分子）の構造'!L$41</f>
        <v>4303</v>
      </c>
      <c r="L66" s="163"/>
      <c r="M66" s="163"/>
      <c r="N66" s="163">
        <f>'将来負担比率（分子）の構造'!M$41</f>
        <v>4237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1023</v>
      </c>
      <c r="C72" s="167">
        <f>基金残高に係る経年分析!G55</f>
        <v>868</v>
      </c>
      <c r="D72" s="167">
        <f>基金残高に係る経年分析!H55</f>
        <v>839</v>
      </c>
    </row>
    <row r="73" spans="1:16" x14ac:dyDescent="0.15">
      <c r="A73" s="166" t="s">
        <v>74</v>
      </c>
      <c r="B73" s="167">
        <f>基金残高に係る経年分析!F56</f>
        <v>90</v>
      </c>
      <c r="C73" s="167">
        <f>基金残高に係る経年分析!G56</f>
        <v>101</v>
      </c>
      <c r="D73" s="167">
        <f>基金残高に係る経年分析!H56</f>
        <v>109</v>
      </c>
    </row>
    <row r="74" spans="1:16" x14ac:dyDescent="0.15">
      <c r="A74" s="166" t="s">
        <v>75</v>
      </c>
      <c r="B74" s="167">
        <f>基金残高に係る経年分析!F57</f>
        <v>2182</v>
      </c>
      <c r="C74" s="167">
        <f>基金残高に係る経年分析!G57</f>
        <v>1989</v>
      </c>
      <c r="D74" s="167">
        <f>基金残高に係る経年分析!H57</f>
        <v>1789</v>
      </c>
    </row>
  </sheetData>
  <sheetProtection algorithmName="SHA-512" hashValue="5NQst6ri69iKMHkXfll14v4PXoVdr5/+EhOq0E7EoyzVYYrxP/hWWjvghi2qDst/0v6o9h1jQa7SFarZqiFnOQ==" saltValue="VX1aQwm3fbjuXNBZmGfSi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O1" workbookViewId="0">
      <selection activeCell="CD25" sqref="CD25:CQ25"/>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647025</v>
      </c>
      <c r="S5" s="613"/>
      <c r="T5" s="613"/>
      <c r="U5" s="613"/>
      <c r="V5" s="613"/>
      <c r="W5" s="613"/>
      <c r="X5" s="613"/>
      <c r="Y5" s="614"/>
      <c r="Z5" s="615">
        <v>10.4</v>
      </c>
      <c r="AA5" s="615"/>
      <c r="AB5" s="615"/>
      <c r="AC5" s="615"/>
      <c r="AD5" s="616">
        <v>647025</v>
      </c>
      <c r="AE5" s="616"/>
      <c r="AF5" s="616"/>
      <c r="AG5" s="616"/>
      <c r="AH5" s="616"/>
      <c r="AI5" s="616"/>
      <c r="AJ5" s="616"/>
      <c r="AK5" s="616"/>
      <c r="AL5" s="617">
        <v>22</v>
      </c>
      <c r="AM5" s="618"/>
      <c r="AN5" s="618"/>
      <c r="AO5" s="619"/>
      <c r="AP5" s="609" t="s">
        <v>216</v>
      </c>
      <c r="AQ5" s="610"/>
      <c r="AR5" s="610"/>
      <c r="AS5" s="610"/>
      <c r="AT5" s="610"/>
      <c r="AU5" s="610"/>
      <c r="AV5" s="610"/>
      <c r="AW5" s="610"/>
      <c r="AX5" s="610"/>
      <c r="AY5" s="610"/>
      <c r="AZ5" s="610"/>
      <c r="BA5" s="610"/>
      <c r="BB5" s="610"/>
      <c r="BC5" s="610"/>
      <c r="BD5" s="610"/>
      <c r="BE5" s="610"/>
      <c r="BF5" s="611"/>
      <c r="BG5" s="623">
        <v>647025</v>
      </c>
      <c r="BH5" s="624"/>
      <c r="BI5" s="624"/>
      <c r="BJ5" s="624"/>
      <c r="BK5" s="624"/>
      <c r="BL5" s="624"/>
      <c r="BM5" s="624"/>
      <c r="BN5" s="625"/>
      <c r="BO5" s="626">
        <v>100</v>
      </c>
      <c r="BP5" s="626"/>
      <c r="BQ5" s="626"/>
      <c r="BR5" s="626"/>
      <c r="BS5" s="627">
        <v>11309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95758</v>
      </c>
      <c r="S6" s="624"/>
      <c r="T6" s="624"/>
      <c r="U6" s="624"/>
      <c r="V6" s="624"/>
      <c r="W6" s="624"/>
      <c r="X6" s="624"/>
      <c r="Y6" s="625"/>
      <c r="Z6" s="626">
        <v>1.5</v>
      </c>
      <c r="AA6" s="626"/>
      <c r="AB6" s="626"/>
      <c r="AC6" s="626"/>
      <c r="AD6" s="627">
        <v>95758</v>
      </c>
      <c r="AE6" s="627"/>
      <c r="AF6" s="627"/>
      <c r="AG6" s="627"/>
      <c r="AH6" s="627"/>
      <c r="AI6" s="627"/>
      <c r="AJ6" s="627"/>
      <c r="AK6" s="627"/>
      <c r="AL6" s="628">
        <v>3.2</v>
      </c>
      <c r="AM6" s="629"/>
      <c r="AN6" s="629"/>
      <c r="AO6" s="630"/>
      <c r="AP6" s="620" t="s">
        <v>221</v>
      </c>
      <c r="AQ6" s="621"/>
      <c r="AR6" s="621"/>
      <c r="AS6" s="621"/>
      <c r="AT6" s="621"/>
      <c r="AU6" s="621"/>
      <c r="AV6" s="621"/>
      <c r="AW6" s="621"/>
      <c r="AX6" s="621"/>
      <c r="AY6" s="621"/>
      <c r="AZ6" s="621"/>
      <c r="BA6" s="621"/>
      <c r="BB6" s="621"/>
      <c r="BC6" s="621"/>
      <c r="BD6" s="621"/>
      <c r="BE6" s="621"/>
      <c r="BF6" s="622"/>
      <c r="BG6" s="623">
        <v>647025</v>
      </c>
      <c r="BH6" s="624"/>
      <c r="BI6" s="624"/>
      <c r="BJ6" s="624"/>
      <c r="BK6" s="624"/>
      <c r="BL6" s="624"/>
      <c r="BM6" s="624"/>
      <c r="BN6" s="625"/>
      <c r="BO6" s="626">
        <v>100</v>
      </c>
      <c r="BP6" s="626"/>
      <c r="BQ6" s="626"/>
      <c r="BR6" s="626"/>
      <c r="BS6" s="627">
        <v>11309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52135</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52135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301</v>
      </c>
      <c r="S7" s="624"/>
      <c r="T7" s="624"/>
      <c r="U7" s="624"/>
      <c r="V7" s="624"/>
      <c r="W7" s="624"/>
      <c r="X7" s="624"/>
      <c r="Y7" s="625"/>
      <c r="Z7" s="626">
        <v>0</v>
      </c>
      <c r="AA7" s="626"/>
      <c r="AB7" s="626"/>
      <c r="AC7" s="626"/>
      <c r="AD7" s="627">
        <v>301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276999</v>
      </c>
      <c r="BH7" s="624"/>
      <c r="BI7" s="624"/>
      <c r="BJ7" s="624"/>
      <c r="BK7" s="624"/>
      <c r="BL7" s="624"/>
      <c r="BM7" s="624"/>
      <c r="BN7" s="625"/>
      <c r="BO7" s="626">
        <v>42.8</v>
      </c>
      <c r="BP7" s="626"/>
      <c r="BQ7" s="626"/>
      <c r="BR7" s="626"/>
      <c r="BS7" s="627">
        <v>11309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884698</v>
      </c>
      <c r="CS7" s="624"/>
      <c r="CT7" s="624"/>
      <c r="CU7" s="624"/>
      <c r="CV7" s="624"/>
      <c r="CW7" s="624"/>
      <c r="CX7" s="624"/>
      <c r="CY7" s="625"/>
      <c r="CZ7" s="626">
        <v>15.1</v>
      </c>
      <c r="DA7" s="626"/>
      <c r="DB7" s="626"/>
      <c r="DC7" s="626"/>
      <c r="DD7" s="632">
        <v>71946</v>
      </c>
      <c r="DE7" s="624"/>
      <c r="DF7" s="624"/>
      <c r="DG7" s="624"/>
      <c r="DH7" s="624"/>
      <c r="DI7" s="624"/>
      <c r="DJ7" s="624"/>
      <c r="DK7" s="624"/>
      <c r="DL7" s="624"/>
      <c r="DM7" s="624"/>
      <c r="DN7" s="624"/>
      <c r="DO7" s="624"/>
      <c r="DP7" s="625"/>
      <c r="DQ7" s="632">
        <v>753201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2873</v>
      </c>
      <c r="S8" s="624"/>
      <c r="T8" s="624"/>
      <c r="U8" s="624"/>
      <c r="V8" s="624"/>
      <c r="W8" s="624"/>
      <c r="X8" s="624"/>
      <c r="Y8" s="625"/>
      <c r="Z8" s="626">
        <v>0</v>
      </c>
      <c r="AA8" s="626"/>
      <c r="AB8" s="626"/>
      <c r="AC8" s="626"/>
      <c r="AD8" s="627">
        <v>2873</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6385</v>
      </c>
      <c r="BH8" s="624"/>
      <c r="BI8" s="624"/>
      <c r="BJ8" s="624"/>
      <c r="BK8" s="624"/>
      <c r="BL8" s="624"/>
      <c r="BM8" s="624"/>
      <c r="BN8" s="625"/>
      <c r="BO8" s="626">
        <v>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971959</v>
      </c>
      <c r="CS8" s="624"/>
      <c r="CT8" s="624"/>
      <c r="CU8" s="624"/>
      <c r="CV8" s="624"/>
      <c r="CW8" s="624"/>
      <c r="CX8" s="624"/>
      <c r="CY8" s="625"/>
      <c r="CZ8" s="626">
        <v>16.600000000000001</v>
      </c>
      <c r="DA8" s="626"/>
      <c r="DB8" s="626"/>
      <c r="DC8" s="626"/>
      <c r="DD8" s="632">
        <v>43405</v>
      </c>
      <c r="DE8" s="624"/>
      <c r="DF8" s="624"/>
      <c r="DG8" s="624"/>
      <c r="DH8" s="624"/>
      <c r="DI8" s="624"/>
      <c r="DJ8" s="624"/>
      <c r="DK8" s="624"/>
      <c r="DL8" s="624"/>
      <c r="DM8" s="624"/>
      <c r="DN8" s="624"/>
      <c r="DO8" s="624"/>
      <c r="DP8" s="625"/>
      <c r="DQ8" s="632">
        <v>682632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4425</v>
      </c>
      <c r="S9" s="624"/>
      <c r="T9" s="624"/>
      <c r="U9" s="624"/>
      <c r="V9" s="624"/>
      <c r="W9" s="624"/>
      <c r="X9" s="624"/>
      <c r="Y9" s="625"/>
      <c r="Z9" s="626">
        <v>0.1</v>
      </c>
      <c r="AA9" s="626"/>
      <c r="AB9" s="626"/>
      <c r="AC9" s="626"/>
      <c r="AD9" s="627">
        <v>4425</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223378</v>
      </c>
      <c r="BH9" s="624"/>
      <c r="BI9" s="624"/>
      <c r="BJ9" s="624"/>
      <c r="BK9" s="624"/>
      <c r="BL9" s="624"/>
      <c r="BM9" s="624"/>
      <c r="BN9" s="625"/>
      <c r="BO9" s="626">
        <v>34.5</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330967</v>
      </c>
      <c r="CS9" s="624"/>
      <c r="CT9" s="624"/>
      <c r="CU9" s="624"/>
      <c r="CV9" s="624"/>
      <c r="CW9" s="624"/>
      <c r="CX9" s="624"/>
      <c r="CY9" s="625"/>
      <c r="CZ9" s="626">
        <v>5.7</v>
      </c>
      <c r="DA9" s="626"/>
      <c r="DB9" s="626"/>
      <c r="DC9" s="626"/>
      <c r="DD9" s="632">
        <v>15638</v>
      </c>
      <c r="DE9" s="624"/>
      <c r="DF9" s="624"/>
      <c r="DG9" s="624"/>
      <c r="DH9" s="624"/>
      <c r="DI9" s="624"/>
      <c r="DJ9" s="624"/>
      <c r="DK9" s="624"/>
      <c r="DL9" s="624"/>
      <c r="DM9" s="624"/>
      <c r="DN9" s="624"/>
      <c r="DO9" s="624"/>
      <c r="DP9" s="625"/>
      <c r="DQ9" s="632">
        <v>274935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18377</v>
      </c>
      <c r="BH10" s="624"/>
      <c r="BI10" s="624"/>
      <c r="BJ10" s="624"/>
      <c r="BK10" s="624"/>
      <c r="BL10" s="624"/>
      <c r="BM10" s="624"/>
      <c r="BN10" s="625"/>
      <c r="BO10" s="626">
        <v>2.8</v>
      </c>
      <c r="BP10" s="626"/>
      <c r="BQ10" s="626"/>
      <c r="BR10" s="626"/>
      <c r="BS10" s="627">
        <v>3063</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3801</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201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118353</v>
      </c>
      <c r="S11" s="624"/>
      <c r="T11" s="624"/>
      <c r="U11" s="624"/>
      <c r="V11" s="624"/>
      <c r="W11" s="624"/>
      <c r="X11" s="624"/>
      <c r="Y11" s="625"/>
      <c r="Z11" s="628">
        <v>1.9</v>
      </c>
      <c r="AA11" s="629"/>
      <c r="AB11" s="629"/>
      <c r="AC11" s="635"/>
      <c r="AD11" s="632">
        <v>118353</v>
      </c>
      <c r="AE11" s="624"/>
      <c r="AF11" s="624"/>
      <c r="AG11" s="624"/>
      <c r="AH11" s="624"/>
      <c r="AI11" s="624"/>
      <c r="AJ11" s="624"/>
      <c r="AK11" s="625"/>
      <c r="AL11" s="628">
        <v>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28859</v>
      </c>
      <c r="BH11" s="624"/>
      <c r="BI11" s="624"/>
      <c r="BJ11" s="624"/>
      <c r="BK11" s="624"/>
      <c r="BL11" s="624"/>
      <c r="BM11" s="624"/>
      <c r="BN11" s="625"/>
      <c r="BO11" s="626">
        <v>4.5</v>
      </c>
      <c r="BP11" s="626"/>
      <c r="BQ11" s="626"/>
      <c r="BR11" s="626"/>
      <c r="BS11" s="627">
        <v>8246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1123340</v>
      </c>
      <c r="CS11" s="624"/>
      <c r="CT11" s="624"/>
      <c r="CU11" s="624"/>
      <c r="CV11" s="624"/>
      <c r="CW11" s="624"/>
      <c r="CX11" s="624"/>
      <c r="CY11" s="625"/>
      <c r="CZ11" s="626">
        <v>19.2</v>
      </c>
      <c r="DA11" s="626"/>
      <c r="DB11" s="626"/>
      <c r="DC11" s="626"/>
      <c r="DD11" s="632">
        <v>549698</v>
      </c>
      <c r="DE11" s="624"/>
      <c r="DF11" s="624"/>
      <c r="DG11" s="624"/>
      <c r="DH11" s="624"/>
      <c r="DI11" s="624"/>
      <c r="DJ11" s="624"/>
      <c r="DK11" s="624"/>
      <c r="DL11" s="624"/>
      <c r="DM11" s="624"/>
      <c r="DN11" s="624"/>
      <c r="DO11" s="624"/>
      <c r="DP11" s="625"/>
      <c r="DQ11" s="632">
        <v>220642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322036</v>
      </c>
      <c r="BH12" s="624"/>
      <c r="BI12" s="624"/>
      <c r="BJ12" s="624"/>
      <c r="BK12" s="624"/>
      <c r="BL12" s="624"/>
      <c r="BM12" s="624"/>
      <c r="BN12" s="625"/>
      <c r="BO12" s="626">
        <v>49.8</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438396</v>
      </c>
      <c r="CS12" s="624"/>
      <c r="CT12" s="624"/>
      <c r="CU12" s="624"/>
      <c r="CV12" s="624"/>
      <c r="CW12" s="624"/>
      <c r="CX12" s="624"/>
      <c r="CY12" s="625"/>
      <c r="CZ12" s="626">
        <v>7.5</v>
      </c>
      <c r="DA12" s="626"/>
      <c r="DB12" s="626"/>
      <c r="DC12" s="626"/>
      <c r="DD12" s="632">
        <v>215855</v>
      </c>
      <c r="DE12" s="624"/>
      <c r="DF12" s="624"/>
      <c r="DG12" s="624"/>
      <c r="DH12" s="624"/>
      <c r="DI12" s="624"/>
      <c r="DJ12" s="624"/>
      <c r="DK12" s="624"/>
      <c r="DL12" s="624"/>
      <c r="DM12" s="624"/>
      <c r="DN12" s="624"/>
      <c r="DO12" s="624"/>
      <c r="DP12" s="625"/>
      <c r="DQ12" s="632">
        <v>114766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314105</v>
      </c>
      <c r="BH13" s="624"/>
      <c r="BI13" s="624"/>
      <c r="BJ13" s="624"/>
      <c r="BK13" s="624"/>
      <c r="BL13" s="624"/>
      <c r="BM13" s="624"/>
      <c r="BN13" s="625"/>
      <c r="BO13" s="626">
        <v>48.5</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635970</v>
      </c>
      <c r="CS13" s="624"/>
      <c r="CT13" s="624"/>
      <c r="CU13" s="624"/>
      <c r="CV13" s="624"/>
      <c r="CW13" s="624"/>
      <c r="CX13" s="624"/>
      <c r="CY13" s="625"/>
      <c r="CZ13" s="626">
        <v>10.9</v>
      </c>
      <c r="DA13" s="626"/>
      <c r="DB13" s="626"/>
      <c r="DC13" s="626"/>
      <c r="DD13" s="632">
        <v>177805</v>
      </c>
      <c r="DE13" s="624"/>
      <c r="DF13" s="624"/>
      <c r="DG13" s="624"/>
      <c r="DH13" s="624"/>
      <c r="DI13" s="624"/>
      <c r="DJ13" s="624"/>
      <c r="DK13" s="624"/>
      <c r="DL13" s="624"/>
      <c r="DM13" s="624"/>
      <c r="DN13" s="624"/>
      <c r="DO13" s="624"/>
      <c r="DP13" s="625"/>
      <c r="DQ13" s="632">
        <v>411729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14549</v>
      </c>
      <c r="BH14" s="624"/>
      <c r="BI14" s="624"/>
      <c r="BJ14" s="624"/>
      <c r="BK14" s="624"/>
      <c r="BL14" s="624"/>
      <c r="BM14" s="624"/>
      <c r="BN14" s="625"/>
      <c r="BO14" s="626">
        <v>2.2000000000000002</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232541</v>
      </c>
      <c r="CS14" s="624"/>
      <c r="CT14" s="624"/>
      <c r="CU14" s="624"/>
      <c r="CV14" s="624"/>
      <c r="CW14" s="624"/>
      <c r="CX14" s="624"/>
      <c r="CY14" s="625"/>
      <c r="CZ14" s="626">
        <v>4</v>
      </c>
      <c r="DA14" s="626"/>
      <c r="DB14" s="626"/>
      <c r="DC14" s="626"/>
      <c r="DD14" s="632">
        <v>53207</v>
      </c>
      <c r="DE14" s="624"/>
      <c r="DF14" s="624"/>
      <c r="DG14" s="624"/>
      <c r="DH14" s="624"/>
      <c r="DI14" s="624"/>
      <c r="DJ14" s="624"/>
      <c r="DK14" s="624"/>
      <c r="DL14" s="624"/>
      <c r="DM14" s="624"/>
      <c r="DN14" s="624"/>
      <c r="DO14" s="624"/>
      <c r="DP14" s="625"/>
      <c r="DQ14" s="632">
        <v>181699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10594</v>
      </c>
      <c r="S15" s="624"/>
      <c r="T15" s="624"/>
      <c r="U15" s="624"/>
      <c r="V15" s="624"/>
      <c r="W15" s="624"/>
      <c r="X15" s="624"/>
      <c r="Y15" s="625"/>
      <c r="Z15" s="626">
        <v>0.2</v>
      </c>
      <c r="AA15" s="626"/>
      <c r="AB15" s="626"/>
      <c r="AC15" s="626"/>
      <c r="AD15" s="627">
        <v>10594</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33441</v>
      </c>
      <c r="BH15" s="624"/>
      <c r="BI15" s="624"/>
      <c r="BJ15" s="624"/>
      <c r="BK15" s="624"/>
      <c r="BL15" s="624"/>
      <c r="BM15" s="624"/>
      <c r="BN15" s="625"/>
      <c r="BO15" s="626">
        <v>5.2</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729281</v>
      </c>
      <c r="CS15" s="624"/>
      <c r="CT15" s="624"/>
      <c r="CU15" s="624"/>
      <c r="CV15" s="624"/>
      <c r="CW15" s="624"/>
      <c r="CX15" s="624"/>
      <c r="CY15" s="625"/>
      <c r="CZ15" s="626">
        <v>12.5</v>
      </c>
      <c r="DA15" s="626"/>
      <c r="DB15" s="626"/>
      <c r="DC15" s="626"/>
      <c r="DD15" s="632">
        <v>83182</v>
      </c>
      <c r="DE15" s="624"/>
      <c r="DF15" s="624"/>
      <c r="DG15" s="624"/>
      <c r="DH15" s="624"/>
      <c r="DI15" s="624"/>
      <c r="DJ15" s="624"/>
      <c r="DK15" s="624"/>
      <c r="DL15" s="624"/>
      <c r="DM15" s="624"/>
      <c r="DN15" s="624"/>
      <c r="DO15" s="624"/>
      <c r="DP15" s="625"/>
      <c r="DQ15" s="632">
        <v>544949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13117</v>
      </c>
      <c r="S16" s="624"/>
      <c r="T16" s="624"/>
      <c r="U16" s="624"/>
      <c r="V16" s="624"/>
      <c r="W16" s="624"/>
      <c r="X16" s="624"/>
      <c r="Y16" s="625"/>
      <c r="Z16" s="626">
        <v>0.2</v>
      </c>
      <c r="AA16" s="626"/>
      <c r="AB16" s="626"/>
      <c r="AC16" s="626"/>
      <c r="AD16" s="627">
        <v>13117</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35978</v>
      </c>
      <c r="S17" s="624"/>
      <c r="T17" s="624"/>
      <c r="U17" s="624"/>
      <c r="V17" s="624"/>
      <c r="W17" s="624"/>
      <c r="X17" s="624"/>
      <c r="Y17" s="625"/>
      <c r="Z17" s="626">
        <v>0.6</v>
      </c>
      <c r="AA17" s="626"/>
      <c r="AB17" s="626"/>
      <c r="AC17" s="626"/>
      <c r="AD17" s="627">
        <v>35978</v>
      </c>
      <c r="AE17" s="627"/>
      <c r="AF17" s="627"/>
      <c r="AG17" s="627"/>
      <c r="AH17" s="627"/>
      <c r="AI17" s="627"/>
      <c r="AJ17" s="627"/>
      <c r="AK17" s="627"/>
      <c r="AL17" s="628">
        <v>1.2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449067</v>
      </c>
      <c r="CS17" s="624"/>
      <c r="CT17" s="624"/>
      <c r="CU17" s="624"/>
      <c r="CV17" s="624"/>
      <c r="CW17" s="624"/>
      <c r="CX17" s="624"/>
      <c r="CY17" s="625"/>
      <c r="CZ17" s="626">
        <v>7.7</v>
      </c>
      <c r="DA17" s="626"/>
      <c r="DB17" s="626"/>
      <c r="DC17" s="626"/>
      <c r="DD17" s="632" t="s">
        <v>121</v>
      </c>
      <c r="DE17" s="624"/>
      <c r="DF17" s="624"/>
      <c r="DG17" s="624"/>
      <c r="DH17" s="624"/>
      <c r="DI17" s="624"/>
      <c r="DJ17" s="624"/>
      <c r="DK17" s="624"/>
      <c r="DL17" s="624"/>
      <c r="DM17" s="624"/>
      <c r="DN17" s="624"/>
      <c r="DO17" s="624"/>
      <c r="DP17" s="625"/>
      <c r="DQ17" s="632">
        <v>348097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3641</v>
      </c>
      <c r="S18" s="624"/>
      <c r="T18" s="624"/>
      <c r="U18" s="624"/>
      <c r="V18" s="624"/>
      <c r="W18" s="624"/>
      <c r="X18" s="624"/>
      <c r="Y18" s="625"/>
      <c r="Z18" s="626">
        <v>0.1</v>
      </c>
      <c r="AA18" s="626"/>
      <c r="AB18" s="626"/>
      <c r="AC18" s="626"/>
      <c r="AD18" s="627">
        <v>3641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17965</v>
      </c>
      <c r="S19" s="624"/>
      <c r="T19" s="624"/>
      <c r="U19" s="624"/>
      <c r="V19" s="624"/>
      <c r="W19" s="624"/>
      <c r="X19" s="624"/>
      <c r="Y19" s="625"/>
      <c r="Z19" s="626">
        <v>0.3</v>
      </c>
      <c r="AA19" s="626"/>
      <c r="AB19" s="626"/>
      <c r="AC19" s="626"/>
      <c r="AD19" s="627">
        <v>17965</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14372</v>
      </c>
      <c r="S20" s="624"/>
      <c r="T20" s="624"/>
      <c r="U20" s="624"/>
      <c r="V20" s="624"/>
      <c r="W20" s="624"/>
      <c r="X20" s="624"/>
      <c r="Y20" s="625"/>
      <c r="Z20" s="626">
        <v>0.2</v>
      </c>
      <c r="AA20" s="626"/>
      <c r="AB20" s="626"/>
      <c r="AC20" s="626"/>
      <c r="AD20" s="627">
        <v>14372</v>
      </c>
      <c r="AE20" s="627"/>
      <c r="AF20" s="627"/>
      <c r="AG20" s="627"/>
      <c r="AH20" s="627"/>
      <c r="AI20" s="627"/>
      <c r="AJ20" s="627"/>
      <c r="AK20" s="627"/>
      <c r="AL20" s="628">
        <v>0.5</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5852155</v>
      </c>
      <c r="CS20" s="624"/>
      <c r="CT20" s="624"/>
      <c r="CU20" s="624"/>
      <c r="CV20" s="624"/>
      <c r="CW20" s="624"/>
      <c r="CX20" s="624"/>
      <c r="CY20" s="625"/>
      <c r="CZ20" s="626">
        <v>100</v>
      </c>
      <c r="DA20" s="626"/>
      <c r="DB20" s="626"/>
      <c r="DC20" s="626"/>
      <c r="DD20" s="632">
        <v>1210736</v>
      </c>
      <c r="DE20" s="624"/>
      <c r="DF20" s="624"/>
      <c r="DG20" s="624"/>
      <c r="DH20" s="624"/>
      <c r="DI20" s="624"/>
      <c r="DJ20" s="624"/>
      <c r="DK20" s="624"/>
      <c r="DL20" s="624"/>
      <c r="DM20" s="624"/>
      <c r="DN20" s="624"/>
      <c r="DO20" s="624"/>
      <c r="DP20" s="625"/>
      <c r="DQ20" s="632">
        <v>3584986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2155341</v>
      </c>
      <c r="S21" s="624"/>
      <c r="T21" s="624"/>
      <c r="U21" s="624"/>
      <c r="V21" s="624"/>
      <c r="W21" s="624"/>
      <c r="X21" s="624"/>
      <c r="Y21" s="625"/>
      <c r="Z21" s="626">
        <v>34.6</v>
      </c>
      <c r="AA21" s="626"/>
      <c r="AB21" s="626"/>
      <c r="AC21" s="626"/>
      <c r="AD21" s="627">
        <v>2008868</v>
      </c>
      <c r="AE21" s="627"/>
      <c r="AF21" s="627"/>
      <c r="AG21" s="627"/>
      <c r="AH21" s="627"/>
      <c r="AI21" s="627"/>
      <c r="AJ21" s="627"/>
      <c r="AK21" s="627"/>
      <c r="AL21" s="628">
        <v>68.2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2008868</v>
      </c>
      <c r="S22" s="624"/>
      <c r="T22" s="624"/>
      <c r="U22" s="624"/>
      <c r="V22" s="624"/>
      <c r="W22" s="624"/>
      <c r="X22" s="624"/>
      <c r="Y22" s="625"/>
      <c r="Z22" s="626">
        <v>32.299999999999997</v>
      </c>
      <c r="AA22" s="626"/>
      <c r="AB22" s="626"/>
      <c r="AC22" s="626"/>
      <c r="AD22" s="627">
        <v>2008868</v>
      </c>
      <c r="AE22" s="627"/>
      <c r="AF22" s="627"/>
      <c r="AG22" s="627"/>
      <c r="AH22" s="627"/>
      <c r="AI22" s="627"/>
      <c r="AJ22" s="627"/>
      <c r="AK22" s="627"/>
      <c r="AL22" s="628">
        <v>68.2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146473</v>
      </c>
      <c r="S23" s="624"/>
      <c r="T23" s="624"/>
      <c r="U23" s="624"/>
      <c r="V23" s="624"/>
      <c r="W23" s="624"/>
      <c r="X23" s="624"/>
      <c r="Y23" s="625"/>
      <c r="Z23" s="626">
        <v>2.4</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1646891</v>
      </c>
      <c r="CS24" s="613"/>
      <c r="CT24" s="613"/>
      <c r="CU24" s="613"/>
      <c r="CV24" s="613"/>
      <c r="CW24" s="613"/>
      <c r="CX24" s="613"/>
      <c r="CY24" s="614"/>
      <c r="CZ24" s="617">
        <v>28.1</v>
      </c>
      <c r="DA24" s="618"/>
      <c r="DB24" s="618"/>
      <c r="DC24" s="634"/>
      <c r="DD24" s="657">
        <v>1320519</v>
      </c>
      <c r="DE24" s="613"/>
      <c r="DF24" s="613"/>
      <c r="DG24" s="613"/>
      <c r="DH24" s="613"/>
      <c r="DI24" s="613"/>
      <c r="DJ24" s="613"/>
      <c r="DK24" s="614"/>
      <c r="DL24" s="657">
        <v>1136694</v>
      </c>
      <c r="DM24" s="613"/>
      <c r="DN24" s="613"/>
      <c r="DO24" s="613"/>
      <c r="DP24" s="613"/>
      <c r="DQ24" s="613"/>
      <c r="DR24" s="613"/>
      <c r="DS24" s="613"/>
      <c r="DT24" s="613"/>
      <c r="DU24" s="613"/>
      <c r="DV24" s="614"/>
      <c r="DW24" s="617">
        <v>38.5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3083765</v>
      </c>
      <c r="S25" s="624"/>
      <c r="T25" s="624"/>
      <c r="U25" s="624"/>
      <c r="V25" s="624"/>
      <c r="W25" s="624"/>
      <c r="X25" s="624"/>
      <c r="Y25" s="625"/>
      <c r="Z25" s="626">
        <v>49.5</v>
      </c>
      <c r="AA25" s="626"/>
      <c r="AB25" s="626"/>
      <c r="AC25" s="626"/>
      <c r="AD25" s="627">
        <v>2937292</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879785</v>
      </c>
      <c r="CS25" s="653"/>
      <c r="CT25" s="653"/>
      <c r="CU25" s="653"/>
      <c r="CV25" s="653"/>
      <c r="CW25" s="653"/>
      <c r="CX25" s="653"/>
      <c r="CY25" s="654"/>
      <c r="CZ25" s="628">
        <v>15</v>
      </c>
      <c r="DA25" s="655"/>
      <c r="DB25" s="655"/>
      <c r="DC25" s="658"/>
      <c r="DD25" s="632">
        <v>826716</v>
      </c>
      <c r="DE25" s="653"/>
      <c r="DF25" s="653"/>
      <c r="DG25" s="653"/>
      <c r="DH25" s="653"/>
      <c r="DI25" s="653"/>
      <c r="DJ25" s="653"/>
      <c r="DK25" s="654"/>
      <c r="DL25" s="632">
        <v>696831</v>
      </c>
      <c r="DM25" s="653"/>
      <c r="DN25" s="653"/>
      <c r="DO25" s="653"/>
      <c r="DP25" s="653"/>
      <c r="DQ25" s="653"/>
      <c r="DR25" s="653"/>
      <c r="DS25" s="653"/>
      <c r="DT25" s="653"/>
      <c r="DU25" s="653"/>
      <c r="DV25" s="654"/>
      <c r="DW25" s="628">
        <v>23.6</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591</v>
      </c>
      <c r="S26" s="624"/>
      <c r="T26" s="624"/>
      <c r="U26" s="624"/>
      <c r="V26" s="624"/>
      <c r="W26" s="624"/>
      <c r="X26" s="624"/>
      <c r="Y26" s="625"/>
      <c r="Z26" s="626">
        <v>0</v>
      </c>
      <c r="AA26" s="626"/>
      <c r="AB26" s="626"/>
      <c r="AC26" s="626"/>
      <c r="AD26" s="627">
        <v>591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518461</v>
      </c>
      <c r="CS26" s="624"/>
      <c r="CT26" s="624"/>
      <c r="CU26" s="624"/>
      <c r="CV26" s="624"/>
      <c r="CW26" s="624"/>
      <c r="CX26" s="624"/>
      <c r="CY26" s="625"/>
      <c r="CZ26" s="628">
        <v>8.9</v>
      </c>
      <c r="DA26" s="655"/>
      <c r="DB26" s="655"/>
      <c r="DC26" s="658"/>
      <c r="DD26" s="632">
        <v>482010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48708</v>
      </c>
      <c r="S27" s="624"/>
      <c r="T27" s="624"/>
      <c r="U27" s="624"/>
      <c r="V27" s="624"/>
      <c r="W27" s="624"/>
      <c r="X27" s="624"/>
      <c r="Y27" s="625"/>
      <c r="Z27" s="626">
        <v>0.8</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647025</v>
      </c>
      <c r="BH27" s="624"/>
      <c r="BI27" s="624"/>
      <c r="BJ27" s="624"/>
      <c r="BK27" s="624"/>
      <c r="BL27" s="624"/>
      <c r="BM27" s="624"/>
      <c r="BN27" s="625"/>
      <c r="BO27" s="626">
        <v>100</v>
      </c>
      <c r="BP27" s="626"/>
      <c r="BQ27" s="626"/>
      <c r="BR27" s="626"/>
      <c r="BS27" s="627">
        <v>11309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318039</v>
      </c>
      <c r="CS27" s="653"/>
      <c r="CT27" s="653"/>
      <c r="CU27" s="653"/>
      <c r="CV27" s="653"/>
      <c r="CW27" s="653"/>
      <c r="CX27" s="653"/>
      <c r="CY27" s="654"/>
      <c r="CZ27" s="628">
        <v>5.4</v>
      </c>
      <c r="DA27" s="655"/>
      <c r="DB27" s="655"/>
      <c r="DC27" s="658"/>
      <c r="DD27" s="632">
        <v>145706</v>
      </c>
      <c r="DE27" s="653"/>
      <c r="DF27" s="653"/>
      <c r="DG27" s="653"/>
      <c r="DH27" s="653"/>
      <c r="DI27" s="653"/>
      <c r="DJ27" s="653"/>
      <c r="DK27" s="654"/>
      <c r="DL27" s="632">
        <v>91766</v>
      </c>
      <c r="DM27" s="653"/>
      <c r="DN27" s="653"/>
      <c r="DO27" s="653"/>
      <c r="DP27" s="653"/>
      <c r="DQ27" s="653"/>
      <c r="DR27" s="653"/>
      <c r="DS27" s="653"/>
      <c r="DT27" s="653"/>
      <c r="DU27" s="653"/>
      <c r="DV27" s="654"/>
      <c r="DW27" s="628">
        <v>3.1</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224837</v>
      </c>
      <c r="S28" s="624"/>
      <c r="T28" s="624"/>
      <c r="U28" s="624"/>
      <c r="V28" s="624"/>
      <c r="W28" s="624"/>
      <c r="X28" s="624"/>
      <c r="Y28" s="625"/>
      <c r="Z28" s="626">
        <v>3.6</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449067</v>
      </c>
      <c r="CS28" s="624"/>
      <c r="CT28" s="624"/>
      <c r="CU28" s="624"/>
      <c r="CV28" s="624"/>
      <c r="CW28" s="624"/>
      <c r="CX28" s="624"/>
      <c r="CY28" s="625"/>
      <c r="CZ28" s="628">
        <v>7.7</v>
      </c>
      <c r="DA28" s="655"/>
      <c r="DB28" s="655"/>
      <c r="DC28" s="658"/>
      <c r="DD28" s="632">
        <v>348097</v>
      </c>
      <c r="DE28" s="624"/>
      <c r="DF28" s="624"/>
      <c r="DG28" s="624"/>
      <c r="DH28" s="624"/>
      <c r="DI28" s="624"/>
      <c r="DJ28" s="624"/>
      <c r="DK28" s="625"/>
      <c r="DL28" s="632">
        <v>348097</v>
      </c>
      <c r="DM28" s="624"/>
      <c r="DN28" s="624"/>
      <c r="DO28" s="624"/>
      <c r="DP28" s="624"/>
      <c r="DQ28" s="624"/>
      <c r="DR28" s="624"/>
      <c r="DS28" s="624"/>
      <c r="DT28" s="624"/>
      <c r="DU28" s="624"/>
      <c r="DV28" s="625"/>
      <c r="DW28" s="628">
        <v>11.8</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22587</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449067</v>
      </c>
      <c r="CS29" s="653"/>
      <c r="CT29" s="653"/>
      <c r="CU29" s="653"/>
      <c r="CV29" s="653"/>
      <c r="CW29" s="653"/>
      <c r="CX29" s="653"/>
      <c r="CY29" s="654"/>
      <c r="CZ29" s="628">
        <v>7.7</v>
      </c>
      <c r="DA29" s="655"/>
      <c r="DB29" s="655"/>
      <c r="DC29" s="658"/>
      <c r="DD29" s="632">
        <v>348097</v>
      </c>
      <c r="DE29" s="653"/>
      <c r="DF29" s="653"/>
      <c r="DG29" s="653"/>
      <c r="DH29" s="653"/>
      <c r="DI29" s="653"/>
      <c r="DJ29" s="653"/>
      <c r="DK29" s="654"/>
      <c r="DL29" s="632">
        <v>348097</v>
      </c>
      <c r="DM29" s="653"/>
      <c r="DN29" s="653"/>
      <c r="DO29" s="653"/>
      <c r="DP29" s="653"/>
      <c r="DQ29" s="653"/>
      <c r="DR29" s="653"/>
      <c r="DS29" s="653"/>
      <c r="DT29" s="653"/>
      <c r="DU29" s="653"/>
      <c r="DV29" s="654"/>
      <c r="DW29" s="628">
        <v>11.8</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274476</v>
      </c>
      <c r="S30" s="624"/>
      <c r="T30" s="624"/>
      <c r="U30" s="624"/>
      <c r="V30" s="624"/>
      <c r="W30" s="624"/>
      <c r="X30" s="624"/>
      <c r="Y30" s="625"/>
      <c r="Z30" s="626">
        <v>4.4000000000000004</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425856</v>
      </c>
      <c r="CS30" s="624"/>
      <c r="CT30" s="624"/>
      <c r="CU30" s="624"/>
      <c r="CV30" s="624"/>
      <c r="CW30" s="624"/>
      <c r="CX30" s="624"/>
      <c r="CY30" s="625"/>
      <c r="CZ30" s="628">
        <v>7.3</v>
      </c>
      <c r="DA30" s="655"/>
      <c r="DB30" s="655"/>
      <c r="DC30" s="658"/>
      <c r="DD30" s="632">
        <v>331437</v>
      </c>
      <c r="DE30" s="624"/>
      <c r="DF30" s="624"/>
      <c r="DG30" s="624"/>
      <c r="DH30" s="624"/>
      <c r="DI30" s="624"/>
      <c r="DJ30" s="624"/>
      <c r="DK30" s="625"/>
      <c r="DL30" s="632">
        <v>331437</v>
      </c>
      <c r="DM30" s="624"/>
      <c r="DN30" s="624"/>
      <c r="DO30" s="624"/>
      <c r="DP30" s="624"/>
      <c r="DQ30" s="624"/>
      <c r="DR30" s="624"/>
      <c r="DS30" s="624"/>
      <c r="DT30" s="624"/>
      <c r="DU30" s="624"/>
      <c r="DV30" s="625"/>
      <c r="DW30" s="628">
        <v>11.2</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99.8</v>
      </c>
      <c r="BH31" s="667"/>
      <c r="BI31" s="667"/>
      <c r="BJ31" s="667"/>
      <c r="BK31" s="667"/>
      <c r="BL31" s="667"/>
      <c r="BM31" s="618">
        <v>99.6</v>
      </c>
      <c r="BN31" s="667"/>
      <c r="BO31" s="667"/>
      <c r="BP31" s="667"/>
      <c r="BQ31" s="668"/>
      <c r="BR31" s="670">
        <v>99.9</v>
      </c>
      <c r="BS31" s="667"/>
      <c r="BT31" s="667"/>
      <c r="BU31" s="667"/>
      <c r="BV31" s="667"/>
      <c r="BW31" s="667"/>
      <c r="BX31" s="618">
        <v>99.7</v>
      </c>
      <c r="BY31" s="667"/>
      <c r="BZ31" s="667"/>
      <c r="CA31" s="667"/>
      <c r="CB31" s="668"/>
      <c r="CD31" s="663"/>
      <c r="CE31" s="664"/>
      <c r="CF31" s="620" t="s">
        <v>300</v>
      </c>
      <c r="CG31" s="621"/>
      <c r="CH31" s="621"/>
      <c r="CI31" s="621"/>
      <c r="CJ31" s="621"/>
      <c r="CK31" s="621"/>
      <c r="CL31" s="621"/>
      <c r="CM31" s="621"/>
      <c r="CN31" s="621"/>
      <c r="CO31" s="621"/>
      <c r="CP31" s="621"/>
      <c r="CQ31" s="622"/>
      <c r="CR31" s="623">
        <v>23211</v>
      </c>
      <c r="CS31" s="653"/>
      <c r="CT31" s="653"/>
      <c r="CU31" s="653"/>
      <c r="CV31" s="653"/>
      <c r="CW31" s="653"/>
      <c r="CX31" s="653"/>
      <c r="CY31" s="654"/>
      <c r="CZ31" s="628">
        <v>0.4</v>
      </c>
      <c r="DA31" s="655"/>
      <c r="DB31" s="655"/>
      <c r="DC31" s="658"/>
      <c r="DD31" s="632">
        <v>16660</v>
      </c>
      <c r="DE31" s="653"/>
      <c r="DF31" s="653"/>
      <c r="DG31" s="653"/>
      <c r="DH31" s="653"/>
      <c r="DI31" s="653"/>
      <c r="DJ31" s="653"/>
      <c r="DK31" s="654"/>
      <c r="DL31" s="632">
        <v>16660</v>
      </c>
      <c r="DM31" s="653"/>
      <c r="DN31" s="653"/>
      <c r="DO31" s="653"/>
      <c r="DP31" s="653"/>
      <c r="DQ31" s="653"/>
      <c r="DR31" s="653"/>
      <c r="DS31" s="653"/>
      <c r="DT31" s="653"/>
      <c r="DU31" s="653"/>
      <c r="DV31" s="654"/>
      <c r="DW31" s="628">
        <v>0.6</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591963</v>
      </c>
      <c r="S32" s="624"/>
      <c r="T32" s="624"/>
      <c r="U32" s="624"/>
      <c r="V32" s="624"/>
      <c r="W32" s="624"/>
      <c r="X32" s="624"/>
      <c r="Y32" s="625"/>
      <c r="Z32" s="626">
        <v>9.5</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3"/>
      <c r="BI32" s="653"/>
      <c r="BJ32" s="653"/>
      <c r="BK32" s="653"/>
      <c r="BL32" s="653"/>
      <c r="BM32" s="629">
        <v>99.1</v>
      </c>
      <c r="BN32" s="653"/>
      <c r="BO32" s="653"/>
      <c r="BP32" s="653"/>
      <c r="BQ32" s="669"/>
      <c r="BR32" s="680">
        <v>99.7</v>
      </c>
      <c r="BS32" s="653"/>
      <c r="BT32" s="653"/>
      <c r="BU32" s="653"/>
      <c r="BV32" s="653"/>
      <c r="BW32" s="653"/>
      <c r="BX32" s="629">
        <v>99.3</v>
      </c>
      <c r="BY32" s="653"/>
      <c r="BZ32" s="653"/>
      <c r="CA32" s="653"/>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5"/>
      <c r="DB32" s="655"/>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35969</v>
      </c>
      <c r="S33" s="624"/>
      <c r="T33" s="624"/>
      <c r="U33" s="624"/>
      <c r="V33" s="624"/>
      <c r="W33" s="624"/>
      <c r="X33" s="624"/>
      <c r="Y33" s="625"/>
      <c r="Z33" s="626">
        <v>0.6</v>
      </c>
      <c r="AA33" s="626"/>
      <c r="AB33" s="626"/>
      <c r="AC33" s="626"/>
      <c r="AD33" s="627">
        <v>8364</v>
      </c>
      <c r="AE33" s="627"/>
      <c r="AF33" s="627"/>
      <c r="AG33" s="627"/>
      <c r="AH33" s="627"/>
      <c r="AI33" s="627"/>
      <c r="AJ33" s="627"/>
      <c r="AK33" s="627"/>
      <c r="AL33" s="628">
        <v>0.3</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99.9</v>
      </c>
      <c r="BH33" s="682"/>
      <c r="BI33" s="682"/>
      <c r="BJ33" s="682"/>
      <c r="BK33" s="682"/>
      <c r="BL33" s="682"/>
      <c r="BM33" s="683">
        <v>99.9</v>
      </c>
      <c r="BN33" s="682"/>
      <c r="BO33" s="682"/>
      <c r="BP33" s="682"/>
      <c r="BQ33" s="684"/>
      <c r="BR33" s="681">
        <v>100</v>
      </c>
      <c r="BS33" s="682"/>
      <c r="BT33" s="682"/>
      <c r="BU33" s="682"/>
      <c r="BV33" s="682"/>
      <c r="BW33" s="682"/>
      <c r="BX33" s="683">
        <v>100</v>
      </c>
      <c r="BY33" s="682"/>
      <c r="BZ33" s="682"/>
      <c r="CA33" s="682"/>
      <c r="CB33" s="684"/>
      <c r="CD33" s="620" t="s">
        <v>307</v>
      </c>
      <c r="CE33" s="621"/>
      <c r="CF33" s="621"/>
      <c r="CG33" s="621"/>
      <c r="CH33" s="621"/>
      <c r="CI33" s="621"/>
      <c r="CJ33" s="621"/>
      <c r="CK33" s="621"/>
      <c r="CL33" s="621"/>
      <c r="CM33" s="621"/>
      <c r="CN33" s="621"/>
      <c r="CO33" s="621"/>
      <c r="CP33" s="621"/>
      <c r="CQ33" s="622"/>
      <c r="CR33" s="623">
        <v>2994528</v>
      </c>
      <c r="CS33" s="653"/>
      <c r="CT33" s="653"/>
      <c r="CU33" s="653"/>
      <c r="CV33" s="653"/>
      <c r="CW33" s="653"/>
      <c r="CX33" s="653"/>
      <c r="CY33" s="654"/>
      <c r="CZ33" s="628">
        <v>51.2</v>
      </c>
      <c r="DA33" s="655"/>
      <c r="DB33" s="655"/>
      <c r="DC33" s="658"/>
      <c r="DD33" s="632">
        <v>2085799</v>
      </c>
      <c r="DE33" s="653"/>
      <c r="DF33" s="653"/>
      <c r="DG33" s="653"/>
      <c r="DH33" s="653"/>
      <c r="DI33" s="653"/>
      <c r="DJ33" s="653"/>
      <c r="DK33" s="654"/>
      <c r="DL33" s="632">
        <v>1463988</v>
      </c>
      <c r="DM33" s="653"/>
      <c r="DN33" s="653"/>
      <c r="DO33" s="653"/>
      <c r="DP33" s="653"/>
      <c r="DQ33" s="653"/>
      <c r="DR33" s="653"/>
      <c r="DS33" s="653"/>
      <c r="DT33" s="653"/>
      <c r="DU33" s="653"/>
      <c r="DV33" s="654"/>
      <c r="DW33" s="628">
        <v>49.6</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513513</v>
      </c>
      <c r="S34" s="624"/>
      <c r="T34" s="624"/>
      <c r="U34" s="624"/>
      <c r="V34" s="624"/>
      <c r="W34" s="624"/>
      <c r="X34" s="624"/>
      <c r="Y34" s="625"/>
      <c r="Z34" s="626">
        <v>8.1999999999999993</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1421818</v>
      </c>
      <c r="CS34" s="624"/>
      <c r="CT34" s="624"/>
      <c r="CU34" s="624"/>
      <c r="CV34" s="624"/>
      <c r="CW34" s="624"/>
      <c r="CX34" s="624"/>
      <c r="CY34" s="625"/>
      <c r="CZ34" s="628">
        <v>24.3</v>
      </c>
      <c r="DA34" s="655"/>
      <c r="DB34" s="655"/>
      <c r="DC34" s="658"/>
      <c r="DD34" s="632">
        <v>1122334</v>
      </c>
      <c r="DE34" s="624"/>
      <c r="DF34" s="624"/>
      <c r="DG34" s="624"/>
      <c r="DH34" s="624"/>
      <c r="DI34" s="624"/>
      <c r="DJ34" s="624"/>
      <c r="DK34" s="625"/>
      <c r="DL34" s="632">
        <v>804482</v>
      </c>
      <c r="DM34" s="624"/>
      <c r="DN34" s="624"/>
      <c r="DO34" s="624"/>
      <c r="DP34" s="624"/>
      <c r="DQ34" s="624"/>
      <c r="DR34" s="624"/>
      <c r="DS34" s="624"/>
      <c r="DT34" s="624"/>
      <c r="DU34" s="624"/>
      <c r="DV34" s="625"/>
      <c r="DW34" s="628">
        <v>27.2</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659913</v>
      </c>
      <c r="S35" s="624"/>
      <c r="T35" s="624"/>
      <c r="U35" s="624"/>
      <c r="V35" s="624"/>
      <c r="W35" s="624"/>
      <c r="X35" s="624"/>
      <c r="Y35" s="625"/>
      <c r="Z35" s="626">
        <v>10.6</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163913</v>
      </c>
      <c r="CS35" s="653"/>
      <c r="CT35" s="653"/>
      <c r="CU35" s="653"/>
      <c r="CV35" s="653"/>
      <c r="CW35" s="653"/>
      <c r="CX35" s="653"/>
      <c r="CY35" s="654"/>
      <c r="CZ35" s="628">
        <v>2.8</v>
      </c>
      <c r="DA35" s="655"/>
      <c r="DB35" s="655"/>
      <c r="DC35" s="658"/>
      <c r="DD35" s="632">
        <v>147803</v>
      </c>
      <c r="DE35" s="653"/>
      <c r="DF35" s="653"/>
      <c r="DG35" s="653"/>
      <c r="DH35" s="653"/>
      <c r="DI35" s="653"/>
      <c r="DJ35" s="653"/>
      <c r="DK35" s="654"/>
      <c r="DL35" s="632">
        <v>141366</v>
      </c>
      <c r="DM35" s="653"/>
      <c r="DN35" s="653"/>
      <c r="DO35" s="653"/>
      <c r="DP35" s="653"/>
      <c r="DQ35" s="653"/>
      <c r="DR35" s="653"/>
      <c r="DS35" s="653"/>
      <c r="DT35" s="653"/>
      <c r="DU35" s="653"/>
      <c r="DV35" s="654"/>
      <c r="DW35" s="628">
        <v>4.8</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241167</v>
      </c>
      <c r="S36" s="624"/>
      <c r="T36" s="624"/>
      <c r="U36" s="624"/>
      <c r="V36" s="624"/>
      <c r="W36" s="624"/>
      <c r="X36" s="624"/>
      <c r="Y36" s="625"/>
      <c r="Z36" s="626">
        <v>3.9</v>
      </c>
      <c r="AA36" s="626"/>
      <c r="AB36" s="626"/>
      <c r="AC36" s="626"/>
      <c r="AD36" s="627" t="s">
        <v>121</v>
      </c>
      <c r="AE36" s="627"/>
      <c r="AF36" s="627"/>
      <c r="AG36" s="627"/>
      <c r="AH36" s="627"/>
      <c r="AI36" s="627"/>
      <c r="AJ36" s="627"/>
      <c r="AK36" s="627"/>
      <c r="AL36" s="628" t="s">
        <v>121</v>
      </c>
      <c r="AM36" s="629"/>
      <c r="AN36" s="629"/>
      <c r="AO36" s="630"/>
      <c r="AP36" s="210"/>
      <c r="AQ36" s="685" t="s">
        <v>315</v>
      </c>
      <c r="AR36" s="686"/>
      <c r="AS36" s="686"/>
      <c r="AT36" s="686"/>
      <c r="AU36" s="686"/>
      <c r="AV36" s="686"/>
      <c r="AW36" s="686"/>
      <c r="AX36" s="686"/>
      <c r="AY36" s="687"/>
      <c r="AZ36" s="612">
        <v>325791</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1975</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799366</v>
      </c>
      <c r="CS36" s="624"/>
      <c r="CT36" s="624"/>
      <c r="CU36" s="624"/>
      <c r="CV36" s="624"/>
      <c r="CW36" s="624"/>
      <c r="CX36" s="624"/>
      <c r="CY36" s="625"/>
      <c r="CZ36" s="628">
        <v>13.7</v>
      </c>
      <c r="DA36" s="655"/>
      <c r="DB36" s="655"/>
      <c r="DC36" s="658"/>
      <c r="DD36" s="632">
        <v>570101</v>
      </c>
      <c r="DE36" s="624"/>
      <c r="DF36" s="624"/>
      <c r="DG36" s="624"/>
      <c r="DH36" s="624"/>
      <c r="DI36" s="624"/>
      <c r="DJ36" s="624"/>
      <c r="DK36" s="625"/>
      <c r="DL36" s="632">
        <v>386314</v>
      </c>
      <c r="DM36" s="624"/>
      <c r="DN36" s="624"/>
      <c r="DO36" s="624"/>
      <c r="DP36" s="624"/>
      <c r="DQ36" s="624"/>
      <c r="DR36" s="624"/>
      <c r="DS36" s="624"/>
      <c r="DT36" s="624"/>
      <c r="DU36" s="624"/>
      <c r="DV36" s="625"/>
      <c r="DW36" s="628">
        <v>13.1</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167629</v>
      </c>
      <c r="S37" s="624"/>
      <c r="T37" s="624"/>
      <c r="U37" s="624"/>
      <c r="V37" s="624"/>
      <c r="W37" s="624"/>
      <c r="X37" s="624"/>
      <c r="Y37" s="625"/>
      <c r="Z37" s="626">
        <v>2.7</v>
      </c>
      <c r="AA37" s="626"/>
      <c r="AB37" s="626"/>
      <c r="AC37" s="626"/>
      <c r="AD37" s="627">
        <v>301</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130729</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1706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184939</v>
      </c>
      <c r="CS37" s="653"/>
      <c r="CT37" s="653"/>
      <c r="CU37" s="653"/>
      <c r="CV37" s="653"/>
      <c r="CW37" s="653"/>
      <c r="CX37" s="653"/>
      <c r="CY37" s="654"/>
      <c r="CZ37" s="628">
        <v>3.2</v>
      </c>
      <c r="DA37" s="655"/>
      <c r="DB37" s="655"/>
      <c r="DC37" s="658"/>
      <c r="DD37" s="632">
        <v>183539</v>
      </c>
      <c r="DE37" s="653"/>
      <c r="DF37" s="653"/>
      <c r="DG37" s="653"/>
      <c r="DH37" s="653"/>
      <c r="DI37" s="653"/>
      <c r="DJ37" s="653"/>
      <c r="DK37" s="654"/>
      <c r="DL37" s="632">
        <v>179110</v>
      </c>
      <c r="DM37" s="653"/>
      <c r="DN37" s="653"/>
      <c r="DO37" s="653"/>
      <c r="DP37" s="653"/>
      <c r="DQ37" s="653"/>
      <c r="DR37" s="653"/>
      <c r="DS37" s="653"/>
      <c r="DT37" s="653"/>
      <c r="DU37" s="653"/>
      <c r="DV37" s="654"/>
      <c r="DW37" s="628">
        <v>6.1</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360209</v>
      </c>
      <c r="S38" s="624"/>
      <c r="T38" s="624"/>
      <c r="U38" s="624"/>
      <c r="V38" s="624"/>
      <c r="W38" s="624"/>
      <c r="X38" s="624"/>
      <c r="Y38" s="625"/>
      <c r="Z38" s="626">
        <v>5.8</v>
      </c>
      <c r="AA38" s="626"/>
      <c r="AB38" s="626"/>
      <c r="AC38" s="626"/>
      <c r="AD38" s="627" t="s">
        <v>121</v>
      </c>
      <c r="AE38" s="627"/>
      <c r="AF38" s="627"/>
      <c r="AG38" s="627"/>
      <c r="AH38" s="627"/>
      <c r="AI38" s="627"/>
      <c r="AJ38" s="627"/>
      <c r="AK38" s="627"/>
      <c r="AL38" s="628" t="s">
        <v>121</v>
      </c>
      <c r="AM38" s="629"/>
      <c r="AN38" s="629"/>
      <c r="AO38" s="630"/>
      <c r="AQ38" s="689" t="s">
        <v>323</v>
      </c>
      <c r="AR38" s="690"/>
      <c r="AS38" s="690"/>
      <c r="AT38" s="690"/>
      <c r="AU38" s="690"/>
      <c r="AV38" s="690"/>
      <c r="AW38" s="690"/>
      <c r="AX38" s="690"/>
      <c r="AY38" s="691"/>
      <c r="AZ38" s="623">
        <v>11644</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538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183418</v>
      </c>
      <c r="CS38" s="624"/>
      <c r="CT38" s="624"/>
      <c r="CU38" s="624"/>
      <c r="CV38" s="624"/>
      <c r="CW38" s="624"/>
      <c r="CX38" s="624"/>
      <c r="CY38" s="625"/>
      <c r="CZ38" s="628">
        <v>3.1</v>
      </c>
      <c r="DA38" s="655"/>
      <c r="DB38" s="655"/>
      <c r="DC38" s="658"/>
      <c r="DD38" s="632">
        <v>143438</v>
      </c>
      <c r="DE38" s="624"/>
      <c r="DF38" s="624"/>
      <c r="DG38" s="624"/>
      <c r="DH38" s="624"/>
      <c r="DI38" s="624"/>
      <c r="DJ38" s="624"/>
      <c r="DK38" s="625"/>
      <c r="DL38" s="632">
        <v>131826</v>
      </c>
      <c r="DM38" s="624"/>
      <c r="DN38" s="624"/>
      <c r="DO38" s="624"/>
      <c r="DP38" s="624"/>
      <c r="DQ38" s="624"/>
      <c r="DR38" s="624"/>
      <c r="DS38" s="624"/>
      <c r="DT38" s="624"/>
      <c r="DU38" s="624"/>
      <c r="DV38" s="625"/>
      <c r="DW38" s="628">
        <v>4.5</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9" t="s">
        <v>327</v>
      </c>
      <c r="AR39" s="690"/>
      <c r="AS39" s="690"/>
      <c r="AT39" s="690"/>
      <c r="AU39" s="690"/>
      <c r="AV39" s="690"/>
      <c r="AW39" s="690"/>
      <c r="AX39" s="690"/>
      <c r="AY39" s="691"/>
      <c r="AZ39" s="623" t="s">
        <v>121</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942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287147</v>
      </c>
      <c r="CS39" s="653"/>
      <c r="CT39" s="653"/>
      <c r="CU39" s="653"/>
      <c r="CV39" s="653"/>
      <c r="CW39" s="653"/>
      <c r="CX39" s="653"/>
      <c r="CY39" s="654"/>
      <c r="CZ39" s="628">
        <v>4.9000000000000004</v>
      </c>
      <c r="DA39" s="655"/>
      <c r="DB39" s="655"/>
      <c r="DC39" s="658"/>
      <c r="DD39" s="632">
        <v>48357</v>
      </c>
      <c r="DE39" s="653"/>
      <c r="DF39" s="653"/>
      <c r="DG39" s="653"/>
      <c r="DH39" s="653"/>
      <c r="DI39" s="653"/>
      <c r="DJ39" s="653"/>
      <c r="DK39" s="654"/>
      <c r="DL39" s="632" t="s">
        <v>121</v>
      </c>
      <c r="DM39" s="653"/>
      <c r="DN39" s="653"/>
      <c r="DO39" s="653"/>
      <c r="DP39" s="653"/>
      <c r="DQ39" s="653"/>
      <c r="DR39" s="653"/>
      <c r="DS39" s="653"/>
      <c r="DT39" s="653"/>
      <c r="DU39" s="653"/>
      <c r="DV39" s="654"/>
      <c r="DW39" s="628" t="s">
        <v>121</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6509</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9" t="s">
        <v>331</v>
      </c>
      <c r="AR40" s="690"/>
      <c r="AS40" s="690"/>
      <c r="AT40" s="690"/>
      <c r="AU40" s="690"/>
      <c r="AV40" s="690"/>
      <c r="AW40" s="690"/>
      <c r="AX40" s="690"/>
      <c r="AY40" s="691"/>
      <c r="AZ40" s="623" t="s">
        <v>121</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147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138866</v>
      </c>
      <c r="CS40" s="624"/>
      <c r="CT40" s="624"/>
      <c r="CU40" s="624"/>
      <c r="CV40" s="624"/>
      <c r="CW40" s="624"/>
      <c r="CX40" s="624"/>
      <c r="CY40" s="625"/>
      <c r="CZ40" s="628">
        <v>2.4</v>
      </c>
      <c r="DA40" s="655"/>
      <c r="DB40" s="655"/>
      <c r="DC40" s="658"/>
      <c r="DD40" s="632">
        <v>53766</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6225327</v>
      </c>
      <c r="S41" s="699"/>
      <c r="T41" s="699"/>
      <c r="U41" s="699"/>
      <c r="V41" s="699"/>
      <c r="W41" s="699"/>
      <c r="X41" s="699"/>
      <c r="Y41" s="700"/>
      <c r="Z41" s="701">
        <v>100</v>
      </c>
      <c r="AA41" s="701"/>
      <c r="AB41" s="701"/>
      <c r="AC41" s="701"/>
      <c r="AD41" s="702">
        <v>2946548</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46183</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3"/>
      <c r="CT41" s="653"/>
      <c r="CU41" s="653"/>
      <c r="CV41" s="653"/>
      <c r="CW41" s="653"/>
      <c r="CX41" s="653"/>
      <c r="CY41" s="654"/>
      <c r="CZ41" s="628" t="s">
        <v>121</v>
      </c>
      <c r="DA41" s="655"/>
      <c r="DB41" s="655"/>
      <c r="DC41" s="658"/>
      <c r="DD41" s="632" t="s">
        <v>121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137235</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350</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1210736</v>
      </c>
      <c r="CS42" s="653"/>
      <c r="CT42" s="653"/>
      <c r="CU42" s="653"/>
      <c r="CV42" s="653"/>
      <c r="CW42" s="653"/>
      <c r="CX42" s="653"/>
      <c r="CY42" s="654"/>
      <c r="CZ42" s="628">
        <v>20.7</v>
      </c>
      <c r="DA42" s="655"/>
      <c r="DB42" s="655"/>
      <c r="DC42" s="658"/>
      <c r="DD42" s="632">
        <v>178668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1605</v>
      </c>
      <c r="CS43" s="653"/>
      <c r="CT43" s="653"/>
      <c r="CU43" s="653"/>
      <c r="CV43" s="653"/>
      <c r="CW43" s="653"/>
      <c r="CX43" s="653"/>
      <c r="CY43" s="654"/>
      <c r="CZ43" s="628">
        <v>0</v>
      </c>
      <c r="DA43" s="655"/>
      <c r="DB43" s="655"/>
      <c r="DC43" s="658"/>
      <c r="DD43" s="632">
        <v>1605</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1210736</v>
      </c>
      <c r="CS44" s="624"/>
      <c r="CT44" s="624"/>
      <c r="CU44" s="624"/>
      <c r="CV44" s="624"/>
      <c r="CW44" s="624"/>
      <c r="CX44" s="624"/>
      <c r="CY44" s="625"/>
      <c r="CZ44" s="628">
        <v>20.7</v>
      </c>
      <c r="DA44" s="629"/>
      <c r="DB44" s="629"/>
      <c r="DC44" s="635"/>
      <c r="DD44" s="632">
        <v>178668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555180</v>
      </c>
      <c r="CS45" s="653"/>
      <c r="CT45" s="653"/>
      <c r="CU45" s="653"/>
      <c r="CV45" s="653"/>
      <c r="CW45" s="653"/>
      <c r="CX45" s="653"/>
      <c r="CY45" s="654"/>
      <c r="CZ45" s="628">
        <v>9.5</v>
      </c>
      <c r="DA45" s="655"/>
      <c r="DB45" s="655"/>
      <c r="DC45" s="658"/>
      <c r="DD45" s="632">
        <v>19526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561443</v>
      </c>
      <c r="CS46" s="624"/>
      <c r="CT46" s="624"/>
      <c r="CU46" s="624"/>
      <c r="CV46" s="624"/>
      <c r="CW46" s="624"/>
      <c r="CX46" s="624"/>
      <c r="CY46" s="625"/>
      <c r="CZ46" s="628">
        <v>9.6</v>
      </c>
      <c r="DA46" s="629"/>
      <c r="DB46" s="629"/>
      <c r="DC46" s="635"/>
      <c r="DD46" s="632">
        <v>142653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121</v>
      </c>
      <c r="CS47" s="653"/>
      <c r="CT47" s="653"/>
      <c r="CU47" s="653"/>
      <c r="CV47" s="653"/>
      <c r="CW47" s="653"/>
      <c r="CX47" s="653"/>
      <c r="CY47" s="654"/>
      <c r="CZ47" s="628" t="s">
        <v>121</v>
      </c>
      <c r="DA47" s="655"/>
      <c r="DB47" s="655"/>
      <c r="DC47" s="658"/>
      <c r="DD47" s="632" t="s">
        <v>121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5852155</v>
      </c>
      <c r="CS49" s="682"/>
      <c r="CT49" s="682"/>
      <c r="CU49" s="682"/>
      <c r="CV49" s="682"/>
      <c r="CW49" s="682"/>
      <c r="CX49" s="682"/>
      <c r="CY49" s="711"/>
      <c r="CZ49" s="703">
        <v>100</v>
      </c>
      <c r="DA49" s="712"/>
      <c r="DB49" s="712"/>
      <c r="DC49" s="713"/>
      <c r="DD49" s="714">
        <v>3584986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s/bRxSY50GtPfNWDbRor05x0NqNKavigBbZZXW6/aPC0A865Ix/bkoVMlRV7aCg8lh1bXdLucwbUkioVek69w==" saltValue="BnZG2GF/51vt+ZPtfMb3j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9" zoomScale="70" zoomScaleNormal="25" zoomScaleSheetLayoutView="70" workbookViewId="0">
      <selection activeCell="CH81" sqref="CH81:CL8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6225</v>
      </c>
      <c r="R7" s="753"/>
      <c r="S7" s="753"/>
      <c r="T7" s="753"/>
      <c r="U7" s="753"/>
      <c r="V7" s="753">
        <v>5852</v>
      </c>
      <c r="W7" s="753"/>
      <c r="X7" s="753"/>
      <c r="Y7" s="753"/>
      <c r="Z7" s="753"/>
      <c r="AA7" s="753">
        <v>373</v>
      </c>
      <c r="AB7" s="753"/>
      <c r="AC7" s="753"/>
      <c r="AD7" s="753"/>
      <c r="AE7" s="754"/>
      <c r="AF7" s="755">
        <v>276</v>
      </c>
      <c r="AG7" s="756"/>
      <c r="AH7" s="756"/>
      <c r="AI7" s="756"/>
      <c r="AJ7" s="757"/>
      <c r="AK7" s="758">
        <v>675</v>
      </c>
      <c r="AL7" s="759"/>
      <c r="AM7" s="759"/>
      <c r="AN7" s="759"/>
      <c r="AO7" s="759"/>
      <c r="AP7" s="759">
        <v>4237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6225</v>
      </c>
      <c r="R23" s="793"/>
      <c r="S23" s="793"/>
      <c r="T23" s="793"/>
      <c r="U23" s="793"/>
      <c r="V23" s="793">
        <v>5852</v>
      </c>
      <c r="W23" s="793"/>
      <c r="X23" s="793"/>
      <c r="Y23" s="793"/>
      <c r="Z23" s="793"/>
      <c r="AA23" s="793">
        <v>373</v>
      </c>
      <c r="AB23" s="793"/>
      <c r="AC23" s="793"/>
      <c r="AD23" s="793"/>
      <c r="AE23" s="794"/>
      <c r="AF23" s="795">
        <v>276</v>
      </c>
      <c r="AG23" s="793"/>
      <c r="AH23" s="793"/>
      <c r="AI23" s="793"/>
      <c r="AJ23" s="796"/>
      <c r="AK23" s="797"/>
      <c r="AL23" s="798"/>
      <c r="AM23" s="798"/>
      <c r="AN23" s="798"/>
      <c r="AO23" s="798"/>
      <c r="AP23" s="793">
        <v>4237</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552</v>
      </c>
      <c r="R28" s="823"/>
      <c r="S28" s="823"/>
      <c r="T28" s="823"/>
      <c r="U28" s="823"/>
      <c r="V28" s="823">
        <v>550</v>
      </c>
      <c r="W28" s="823"/>
      <c r="X28" s="823"/>
      <c r="Y28" s="823"/>
      <c r="Z28" s="823"/>
      <c r="AA28" s="823">
        <v>2</v>
      </c>
      <c r="AB28" s="823"/>
      <c r="AC28" s="823"/>
      <c r="AD28" s="823"/>
      <c r="AE28" s="824"/>
      <c r="AF28" s="825">
        <v>2</v>
      </c>
      <c r="AG28" s="823"/>
      <c r="AH28" s="823"/>
      <c r="AI28" s="823"/>
      <c r="AJ28" s="826"/>
      <c r="AK28" s="827">
        <v>54</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386</v>
      </c>
      <c r="R29" s="784"/>
      <c r="S29" s="784"/>
      <c r="T29" s="784"/>
      <c r="U29" s="784"/>
      <c r="V29" s="784">
        <v>371</v>
      </c>
      <c r="W29" s="784"/>
      <c r="X29" s="784"/>
      <c r="Y29" s="784"/>
      <c r="Z29" s="784"/>
      <c r="AA29" s="784">
        <v>15</v>
      </c>
      <c r="AB29" s="784"/>
      <c r="AC29" s="784"/>
      <c r="AD29" s="784"/>
      <c r="AE29" s="785"/>
      <c r="AF29" s="786">
        <v>15</v>
      </c>
      <c r="AG29" s="787"/>
      <c r="AH29" s="787"/>
      <c r="AI29" s="787"/>
      <c r="AJ29" s="788"/>
      <c r="AK29" s="834">
        <v>57</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81</v>
      </c>
      <c r="R30" s="784"/>
      <c r="S30" s="784"/>
      <c r="T30" s="784"/>
      <c r="U30" s="784"/>
      <c r="V30" s="784">
        <v>81</v>
      </c>
      <c r="W30" s="784"/>
      <c r="X30" s="784"/>
      <c r="Y30" s="784"/>
      <c r="Z30" s="784"/>
      <c r="AA30" s="784">
        <v>0</v>
      </c>
      <c r="AB30" s="784"/>
      <c r="AC30" s="784"/>
      <c r="AD30" s="784"/>
      <c r="AE30" s="785"/>
      <c r="AF30" s="786">
        <v>0</v>
      </c>
      <c r="AG30" s="787"/>
      <c r="AH30" s="787"/>
      <c r="AI30" s="787"/>
      <c r="AJ30" s="788"/>
      <c r="AK30" s="834">
        <v>19</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169</v>
      </c>
      <c r="R31" s="784"/>
      <c r="S31" s="784"/>
      <c r="T31" s="784"/>
      <c r="U31" s="784"/>
      <c r="V31" s="784">
        <v>140</v>
      </c>
      <c r="W31" s="784"/>
      <c r="X31" s="784"/>
      <c r="Y31" s="784"/>
      <c r="Z31" s="784"/>
      <c r="AA31" s="784">
        <v>29</v>
      </c>
      <c r="AB31" s="784"/>
      <c r="AC31" s="784"/>
      <c r="AD31" s="784"/>
      <c r="AE31" s="785"/>
      <c r="AF31" s="786">
        <v>481</v>
      </c>
      <c r="AG31" s="787"/>
      <c r="AH31" s="787"/>
      <c r="AI31" s="787"/>
      <c r="AJ31" s="788"/>
      <c r="AK31" s="834">
        <v>4</v>
      </c>
      <c r="AL31" s="830"/>
      <c r="AM31" s="830"/>
      <c r="AN31" s="830"/>
      <c r="AO31" s="830"/>
      <c r="AP31" s="830">
        <v>243</v>
      </c>
      <c r="AQ31" s="830"/>
      <c r="AR31" s="830"/>
      <c r="AS31" s="830"/>
      <c r="AT31" s="830"/>
      <c r="AU31" s="830">
        <v>122</v>
      </c>
      <c r="AV31" s="830"/>
      <c r="AW31" s="830"/>
      <c r="AX31" s="830"/>
      <c r="AY31" s="830"/>
      <c r="AZ31" s="831" t="s">
        <v>552</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179</v>
      </c>
      <c r="R32" s="784"/>
      <c r="S32" s="784"/>
      <c r="T32" s="784"/>
      <c r="U32" s="784"/>
      <c r="V32" s="784">
        <v>176</v>
      </c>
      <c r="W32" s="784"/>
      <c r="X32" s="784"/>
      <c r="Y32" s="784"/>
      <c r="Z32" s="784"/>
      <c r="AA32" s="784">
        <v>3</v>
      </c>
      <c r="AB32" s="784"/>
      <c r="AC32" s="784"/>
      <c r="AD32" s="784"/>
      <c r="AE32" s="785"/>
      <c r="AF32" s="786">
        <v>26</v>
      </c>
      <c r="AG32" s="787"/>
      <c r="AH32" s="787"/>
      <c r="AI32" s="787"/>
      <c r="AJ32" s="788"/>
      <c r="AK32" s="834">
        <v>75</v>
      </c>
      <c r="AL32" s="830"/>
      <c r="AM32" s="830"/>
      <c r="AN32" s="830"/>
      <c r="AO32" s="830"/>
      <c r="AP32" s="830">
        <v>471</v>
      </c>
      <c r="AQ32" s="830"/>
      <c r="AR32" s="830"/>
      <c r="AS32" s="830"/>
      <c r="AT32" s="830"/>
      <c r="AU32" s="830">
        <v>293</v>
      </c>
      <c r="AV32" s="830"/>
      <c r="AW32" s="830"/>
      <c r="AX32" s="830"/>
      <c r="AY32" s="830"/>
      <c r="AZ32" s="831" t="s">
        <v>552</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524</v>
      </c>
      <c r="AG63" s="844"/>
      <c r="AH63" s="844"/>
      <c r="AI63" s="844"/>
      <c r="AJ63" s="845"/>
      <c r="AK63" s="846"/>
      <c r="AL63" s="841"/>
      <c r="AM63" s="841"/>
      <c r="AN63" s="841"/>
      <c r="AO63" s="841"/>
      <c r="AP63" s="844">
        <v>714</v>
      </c>
      <c r="AQ63" s="844"/>
      <c r="AR63" s="844"/>
      <c r="AS63" s="844"/>
      <c r="AT63" s="844"/>
      <c r="AU63" s="844">
        <v>415</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7141</v>
      </c>
      <c r="R68" s="866"/>
      <c r="S68" s="866"/>
      <c r="T68" s="866"/>
      <c r="U68" s="866"/>
      <c r="V68" s="866">
        <v>6656</v>
      </c>
      <c r="W68" s="866"/>
      <c r="X68" s="866"/>
      <c r="Y68" s="866"/>
      <c r="Z68" s="866"/>
      <c r="AA68" s="866">
        <v>485</v>
      </c>
      <c r="AB68" s="866"/>
      <c r="AC68" s="866"/>
      <c r="AD68" s="866"/>
      <c r="AE68" s="866"/>
      <c r="AF68" s="866">
        <v>416</v>
      </c>
      <c r="AG68" s="866"/>
      <c r="AH68" s="866"/>
      <c r="AI68" s="866"/>
      <c r="AJ68" s="866"/>
      <c r="AK68" s="866" t="s">
        <v>552</v>
      </c>
      <c r="AL68" s="866"/>
      <c r="AM68" s="866"/>
      <c r="AN68" s="866"/>
      <c r="AO68" s="866"/>
      <c r="AP68" s="866">
        <v>1376</v>
      </c>
      <c r="AQ68" s="866"/>
      <c r="AR68" s="866"/>
      <c r="AS68" s="866"/>
      <c r="AT68" s="866"/>
      <c r="AU68" s="866" t="s">
        <v>552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554</v>
      </c>
      <c r="C69" s="874"/>
      <c r="D69" s="874"/>
      <c r="E69" s="874"/>
      <c r="F69" s="874"/>
      <c r="G69" s="874"/>
      <c r="H69" s="874"/>
      <c r="I69" s="874"/>
      <c r="J69" s="874"/>
      <c r="K69" s="874"/>
      <c r="L69" s="874"/>
      <c r="M69" s="874"/>
      <c r="N69" s="874"/>
      <c r="O69" s="874"/>
      <c r="P69" s="875"/>
      <c r="Q69" s="876">
        <v>7189</v>
      </c>
      <c r="R69" s="830"/>
      <c r="S69" s="830"/>
      <c r="T69" s="830"/>
      <c r="U69" s="830"/>
      <c r="V69" s="830">
        <v>6969</v>
      </c>
      <c r="W69" s="830"/>
      <c r="X69" s="830"/>
      <c r="Y69" s="830"/>
      <c r="Z69" s="830"/>
      <c r="AA69" s="830">
        <v>220</v>
      </c>
      <c r="AB69" s="830"/>
      <c r="AC69" s="830"/>
      <c r="AD69" s="830"/>
      <c r="AE69" s="830"/>
      <c r="AF69" s="830">
        <v>220</v>
      </c>
      <c r="AG69" s="830"/>
      <c r="AH69" s="830"/>
      <c r="AI69" s="830"/>
      <c r="AJ69" s="830"/>
      <c r="AK69" s="830">
        <v>3820</v>
      </c>
      <c r="AL69" s="830"/>
      <c r="AM69" s="830"/>
      <c r="AN69" s="830"/>
      <c r="AO69" s="830"/>
      <c r="AP69" s="830">
        <v>350</v>
      </c>
      <c r="AQ69" s="830"/>
      <c r="AR69" s="830"/>
      <c r="AS69" s="830"/>
      <c r="AT69" s="830"/>
      <c r="AU69" s="830">
        <v>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555</v>
      </c>
      <c r="C70" s="874"/>
      <c r="D70" s="874"/>
      <c r="E70" s="874"/>
      <c r="F70" s="874"/>
      <c r="G70" s="874"/>
      <c r="H70" s="874"/>
      <c r="I70" s="874"/>
      <c r="J70" s="874"/>
      <c r="K70" s="874"/>
      <c r="L70" s="874"/>
      <c r="M70" s="874"/>
      <c r="N70" s="874"/>
      <c r="O70" s="874"/>
      <c r="P70" s="875"/>
      <c r="Q70" s="876">
        <v>1410</v>
      </c>
      <c r="R70" s="830"/>
      <c r="S70" s="830"/>
      <c r="T70" s="830"/>
      <c r="U70" s="830"/>
      <c r="V70" s="830">
        <v>1418</v>
      </c>
      <c r="W70" s="830"/>
      <c r="X70" s="830"/>
      <c r="Y70" s="830"/>
      <c r="Z70" s="830"/>
      <c r="AA70" s="830">
        <v>-8</v>
      </c>
      <c r="AB70" s="830"/>
      <c r="AC70" s="830"/>
      <c r="AD70" s="830"/>
      <c r="AE70" s="830"/>
      <c r="AF70" s="830">
        <v>900</v>
      </c>
      <c r="AG70" s="830"/>
      <c r="AH70" s="830"/>
      <c r="AI70" s="830"/>
      <c r="AJ70" s="830"/>
      <c r="AK70" s="830" t="s">
        <v>552</v>
      </c>
      <c r="AL70" s="830"/>
      <c r="AM70" s="830"/>
      <c r="AN70" s="830"/>
      <c r="AO70" s="830"/>
      <c r="AP70" s="830">
        <v>2022</v>
      </c>
      <c r="AQ70" s="830"/>
      <c r="AR70" s="830"/>
      <c r="AS70" s="830"/>
      <c r="AT70" s="830"/>
      <c r="AU70" s="830" t="s">
        <v>552</v>
      </c>
      <c r="AV70" s="830"/>
      <c r="AW70" s="830"/>
      <c r="AX70" s="830"/>
      <c r="AY70" s="830"/>
      <c r="AZ70" s="832" t="s">
        <v>556</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1536</v>
      </c>
      <c r="AG88" s="844"/>
      <c r="AH88" s="844"/>
      <c r="AI88" s="844"/>
      <c r="AJ88" s="844"/>
      <c r="AK88" s="841"/>
      <c r="AL88" s="841"/>
      <c r="AM88" s="841"/>
      <c r="AN88" s="841"/>
      <c r="AO88" s="841"/>
      <c r="AP88" s="844">
        <v>3748</v>
      </c>
      <c r="AQ88" s="844"/>
      <c r="AR88" s="844"/>
      <c r="AS88" s="844"/>
      <c r="AT88" s="844"/>
      <c r="AU88" s="844">
        <v>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454719</v>
      </c>
      <c r="AB110" s="900"/>
      <c r="AC110" s="900"/>
      <c r="AD110" s="900"/>
      <c r="AE110" s="901"/>
      <c r="AF110" s="902">
        <v>445649</v>
      </c>
      <c r="AG110" s="900"/>
      <c r="AH110" s="900"/>
      <c r="AI110" s="900"/>
      <c r="AJ110" s="901"/>
      <c r="AK110" s="902">
        <v>449067</v>
      </c>
      <c r="AL110" s="900"/>
      <c r="AM110" s="900"/>
      <c r="AN110" s="900"/>
      <c r="AO110" s="901"/>
      <c r="AP110" s="903">
        <v>16.8</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4384128</v>
      </c>
      <c r="BR110" s="931"/>
      <c r="BS110" s="931"/>
      <c r="BT110" s="931"/>
      <c r="BU110" s="931"/>
      <c r="BV110" s="931">
        <v>4302589</v>
      </c>
      <c r="BW110" s="931"/>
      <c r="BX110" s="931"/>
      <c r="BY110" s="931"/>
      <c r="BZ110" s="931"/>
      <c r="CA110" s="931">
        <v>4236942</v>
      </c>
      <c r="CB110" s="931"/>
      <c r="CC110" s="931"/>
      <c r="CD110" s="931"/>
      <c r="CE110" s="931"/>
      <c r="CF110" s="944">
        <v>158.5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435040</v>
      </c>
      <c r="BR112" s="926"/>
      <c r="BS112" s="926"/>
      <c r="BT112" s="926"/>
      <c r="BU112" s="926"/>
      <c r="BV112" s="926">
        <v>419938</v>
      </c>
      <c r="BW112" s="926"/>
      <c r="BX112" s="926"/>
      <c r="BY112" s="926"/>
      <c r="BZ112" s="926"/>
      <c r="CA112" s="926">
        <v>414204</v>
      </c>
      <c r="CB112" s="926"/>
      <c r="CC112" s="926"/>
      <c r="CD112" s="926"/>
      <c r="CE112" s="926"/>
      <c r="CF112" s="920">
        <v>15.5</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75340</v>
      </c>
      <c r="AB113" s="938"/>
      <c r="AC113" s="938"/>
      <c r="AD113" s="938"/>
      <c r="AE113" s="939"/>
      <c r="AF113" s="940">
        <v>63655</v>
      </c>
      <c r="AG113" s="938"/>
      <c r="AH113" s="938"/>
      <c r="AI113" s="938"/>
      <c r="AJ113" s="939"/>
      <c r="AK113" s="940">
        <v>71302</v>
      </c>
      <c r="AL113" s="938"/>
      <c r="AM113" s="938"/>
      <c r="AN113" s="938"/>
      <c r="AO113" s="939"/>
      <c r="AP113" s="941">
        <v>2.7</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13883</v>
      </c>
      <c r="BR113" s="926"/>
      <c r="BS113" s="926"/>
      <c r="BT113" s="926"/>
      <c r="BU113" s="926"/>
      <c r="BV113" s="926">
        <v>11261</v>
      </c>
      <c r="BW113" s="926"/>
      <c r="BX113" s="926"/>
      <c r="BY113" s="926"/>
      <c r="BZ113" s="926"/>
      <c r="CA113" s="926">
        <v>8644</v>
      </c>
      <c r="CB113" s="926"/>
      <c r="CC113" s="926"/>
      <c r="CD113" s="926"/>
      <c r="CE113" s="926"/>
      <c r="CF113" s="920">
        <v>0.3</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2719</v>
      </c>
      <c r="AB114" s="959"/>
      <c r="AC114" s="959"/>
      <c r="AD114" s="959"/>
      <c r="AE114" s="960"/>
      <c r="AF114" s="961">
        <v>2712</v>
      </c>
      <c r="AG114" s="959"/>
      <c r="AH114" s="959"/>
      <c r="AI114" s="959"/>
      <c r="AJ114" s="960"/>
      <c r="AK114" s="961">
        <v>2668</v>
      </c>
      <c r="AL114" s="959"/>
      <c r="AM114" s="959"/>
      <c r="AN114" s="959"/>
      <c r="AO114" s="960"/>
      <c r="AP114" s="962">
        <v>0.1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423952</v>
      </c>
      <c r="BR114" s="926"/>
      <c r="BS114" s="926"/>
      <c r="BT114" s="926"/>
      <c r="BU114" s="926"/>
      <c r="BV114" s="926">
        <v>412769</v>
      </c>
      <c r="BW114" s="926"/>
      <c r="BX114" s="926"/>
      <c r="BY114" s="926"/>
      <c r="BZ114" s="926"/>
      <c r="CA114" s="926">
        <v>469642</v>
      </c>
      <c r="CB114" s="926"/>
      <c r="CC114" s="926"/>
      <c r="CD114" s="926"/>
      <c r="CE114" s="926"/>
      <c r="CF114" s="920">
        <v>17.600000000000001</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832</v>
      </c>
      <c r="AB115" s="938"/>
      <c r="AC115" s="938"/>
      <c r="AD115" s="938"/>
      <c r="AE115" s="939"/>
      <c r="AF115" s="940">
        <v>661</v>
      </c>
      <c r="AG115" s="938"/>
      <c r="AH115" s="938"/>
      <c r="AI115" s="938"/>
      <c r="AJ115" s="939"/>
      <c r="AK115" s="940">
        <v>500</v>
      </c>
      <c r="AL115" s="938"/>
      <c r="AM115" s="938"/>
      <c r="AN115" s="938"/>
      <c r="AO115" s="939"/>
      <c r="AP115" s="941">
        <v>0</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533610</v>
      </c>
      <c r="AB117" s="979"/>
      <c r="AC117" s="979"/>
      <c r="AD117" s="979"/>
      <c r="AE117" s="980"/>
      <c r="AF117" s="981">
        <v>512677</v>
      </c>
      <c r="AG117" s="979"/>
      <c r="AH117" s="979"/>
      <c r="AI117" s="979"/>
      <c r="AJ117" s="980"/>
      <c r="AK117" s="981">
        <v>523537</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5257003</v>
      </c>
      <c r="BR119" s="1000"/>
      <c r="BS119" s="1000"/>
      <c r="BT119" s="1000"/>
      <c r="BU119" s="1000"/>
      <c r="BV119" s="1000">
        <v>5146557</v>
      </c>
      <c r="BW119" s="1000"/>
      <c r="BX119" s="1000"/>
      <c r="BY119" s="1000"/>
      <c r="BZ119" s="1000"/>
      <c r="CA119" s="1000">
        <v>5129432</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3292780</v>
      </c>
      <c r="BR120" s="931"/>
      <c r="BS120" s="931"/>
      <c r="BT120" s="931"/>
      <c r="BU120" s="931"/>
      <c r="BV120" s="931">
        <v>2956588</v>
      </c>
      <c r="BW120" s="931"/>
      <c r="BX120" s="931"/>
      <c r="BY120" s="931"/>
      <c r="BZ120" s="931"/>
      <c r="CA120" s="931">
        <v>2736619</v>
      </c>
      <c r="CB120" s="931"/>
      <c r="CC120" s="931"/>
      <c r="CD120" s="931"/>
      <c r="CE120" s="931"/>
      <c r="CF120" s="944">
        <v>102.3</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351975</v>
      </c>
      <c r="DH120" s="931"/>
      <c r="DI120" s="931"/>
      <c r="DJ120" s="931"/>
      <c r="DK120" s="931"/>
      <c r="DL120" s="931">
        <v>300892</v>
      </c>
      <c r="DM120" s="931"/>
      <c r="DN120" s="931"/>
      <c r="DO120" s="931"/>
      <c r="DP120" s="931"/>
      <c r="DQ120" s="931">
        <v>292563</v>
      </c>
      <c r="DR120" s="931"/>
      <c r="DS120" s="931"/>
      <c r="DT120" s="931"/>
      <c r="DU120" s="931"/>
      <c r="DV120" s="932">
        <v>10.9</v>
      </c>
      <c r="DW120" s="932"/>
      <c r="DX120" s="932"/>
      <c r="DY120" s="932"/>
      <c r="DZ120" s="933"/>
    </row>
    <row r="121" spans="1:130" s="218" customFormat="1" ht="26.25" customHeight="1" x14ac:dyDescent="0.15">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865904</v>
      </c>
      <c r="BR121" s="926"/>
      <c r="BS121" s="926"/>
      <c r="BT121" s="926"/>
      <c r="BU121" s="926"/>
      <c r="BV121" s="926">
        <v>767298</v>
      </c>
      <c r="BW121" s="926"/>
      <c r="BX121" s="926"/>
      <c r="BY121" s="926"/>
      <c r="BZ121" s="926"/>
      <c r="CA121" s="926">
        <v>680496</v>
      </c>
      <c r="CB121" s="926"/>
      <c r="CC121" s="926"/>
      <c r="CD121" s="926"/>
      <c r="CE121" s="926"/>
      <c r="CF121" s="920">
        <v>25.4</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83065</v>
      </c>
      <c r="DH121" s="926"/>
      <c r="DI121" s="926"/>
      <c r="DJ121" s="926"/>
      <c r="DK121" s="926"/>
      <c r="DL121" s="926">
        <v>119046</v>
      </c>
      <c r="DM121" s="926"/>
      <c r="DN121" s="926"/>
      <c r="DO121" s="926"/>
      <c r="DP121" s="926"/>
      <c r="DQ121" s="926">
        <v>121641</v>
      </c>
      <c r="DR121" s="926"/>
      <c r="DS121" s="926"/>
      <c r="DT121" s="926"/>
      <c r="DU121" s="926"/>
      <c r="DV121" s="927">
        <v>4.5</v>
      </c>
      <c r="DW121" s="927"/>
      <c r="DX121" s="927"/>
      <c r="DY121" s="927"/>
      <c r="DZ121" s="928"/>
    </row>
    <row r="122" spans="1:130" s="218" customFormat="1" ht="26.25" customHeight="1" x14ac:dyDescent="0.15">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3050929</v>
      </c>
      <c r="BR122" s="1000"/>
      <c r="BS122" s="1000"/>
      <c r="BT122" s="1000"/>
      <c r="BU122" s="1000"/>
      <c r="BV122" s="1000">
        <v>2939790</v>
      </c>
      <c r="BW122" s="1000"/>
      <c r="BX122" s="1000"/>
      <c r="BY122" s="1000"/>
      <c r="BZ122" s="1000"/>
      <c r="CA122" s="1000">
        <v>2929810</v>
      </c>
      <c r="CB122" s="1000"/>
      <c r="CC122" s="1000"/>
      <c r="CD122" s="1000"/>
      <c r="CE122" s="1000"/>
      <c r="CF122" s="1017">
        <v>109.6</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4">
        <v>7209613</v>
      </c>
      <c r="BR123" s="1031"/>
      <c r="BS123" s="1031"/>
      <c r="BT123" s="1031"/>
      <c r="BU123" s="1031"/>
      <c r="BV123" s="1031">
        <v>6663676</v>
      </c>
      <c r="BW123" s="1031"/>
      <c r="BX123" s="1031"/>
      <c r="BY123" s="1031"/>
      <c r="BZ123" s="1031"/>
      <c r="CA123" s="1031">
        <v>6346925</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9"/>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832</v>
      </c>
      <c r="AB127" s="959"/>
      <c r="AC127" s="959"/>
      <c r="AD127" s="959"/>
      <c r="AE127" s="960"/>
      <c r="AF127" s="961">
        <v>661</v>
      </c>
      <c r="AG127" s="959"/>
      <c r="AH127" s="959"/>
      <c r="AI127" s="959"/>
      <c r="AJ127" s="960"/>
      <c r="AK127" s="961">
        <v>500</v>
      </c>
      <c r="AL127" s="959"/>
      <c r="AM127" s="959"/>
      <c r="AN127" s="959"/>
      <c r="AO127" s="960"/>
      <c r="AP127" s="962">
        <v>0</v>
      </c>
      <c r="AQ127" s="963"/>
      <c r="AR127" s="963"/>
      <c r="AS127" s="963"/>
      <c r="AT127" s="964"/>
      <c r="AU127" s="220"/>
      <c r="AV127" s="220"/>
      <c r="AW127" s="220"/>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107981</v>
      </c>
      <c r="AB128" s="1047"/>
      <c r="AC128" s="1047"/>
      <c r="AD128" s="1047"/>
      <c r="AE128" s="1048"/>
      <c r="AF128" s="1049">
        <v>106536</v>
      </c>
      <c r="AG128" s="1047"/>
      <c r="AH128" s="1047"/>
      <c r="AI128" s="1047"/>
      <c r="AJ128" s="1048"/>
      <c r="AK128" s="1049">
        <v>106405</v>
      </c>
      <c r="AL128" s="1047"/>
      <c r="AM128" s="1047"/>
      <c r="AN128" s="1047"/>
      <c r="AO128" s="1048"/>
      <c r="AP128" s="1050"/>
      <c r="AQ128" s="1051"/>
      <c r="AR128" s="1051"/>
      <c r="AS128" s="1051"/>
      <c r="AT128" s="1052"/>
      <c r="AU128" s="220"/>
      <c r="AV128" s="220"/>
      <c r="AW128" s="220"/>
      <c r="AX128" s="896" t="s">
        <v>462</v>
      </c>
      <c r="AY128" s="897"/>
      <c r="AZ128" s="897"/>
      <c r="BA128" s="897"/>
      <c r="BB128" s="897"/>
      <c r="BC128" s="897"/>
      <c r="BD128" s="897"/>
      <c r="BE128" s="898"/>
      <c r="BF128" s="1053" t="s">
        <v>121</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463</v>
      </c>
      <c r="CQ128" s="726"/>
      <c r="CR128" s="726"/>
      <c r="CS128" s="726"/>
      <c r="CT128" s="726"/>
      <c r="CU128" s="726"/>
      <c r="CV128" s="726"/>
      <c r="CW128" s="726"/>
      <c r="CX128" s="726"/>
      <c r="CY128" s="726"/>
      <c r="CZ128" s="726"/>
      <c r="DA128" s="726"/>
      <c r="DB128" s="726"/>
      <c r="DC128" s="726"/>
      <c r="DD128" s="726"/>
      <c r="DE128" s="726"/>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2808352</v>
      </c>
      <c r="AB129" s="959"/>
      <c r="AC129" s="959"/>
      <c r="AD129" s="959"/>
      <c r="AE129" s="960"/>
      <c r="AF129" s="961">
        <v>2866575</v>
      </c>
      <c r="AG129" s="959"/>
      <c r="AH129" s="959"/>
      <c r="AI129" s="959"/>
      <c r="AJ129" s="960"/>
      <c r="AK129" s="961">
        <v>2934750</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278466</v>
      </c>
      <c r="AB130" s="959"/>
      <c r="AC130" s="959"/>
      <c r="AD130" s="959"/>
      <c r="AE130" s="960"/>
      <c r="AF130" s="961">
        <v>269359</v>
      </c>
      <c r="AG130" s="959"/>
      <c r="AH130" s="959"/>
      <c r="AI130" s="959"/>
      <c r="AJ130" s="960"/>
      <c r="AK130" s="961">
        <v>260843</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5.6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2529886</v>
      </c>
      <c r="AB131" s="986"/>
      <c r="AC131" s="986"/>
      <c r="AD131" s="986"/>
      <c r="AE131" s="987"/>
      <c r="AF131" s="985">
        <v>2597216</v>
      </c>
      <c r="AG131" s="986"/>
      <c r="AH131" s="986"/>
      <c r="AI131" s="986"/>
      <c r="AJ131" s="987"/>
      <c r="AK131" s="985">
        <v>2673907</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7"/>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5.8169810000000002</v>
      </c>
      <c r="AB132" s="1097"/>
      <c r="AC132" s="1097"/>
      <c r="AD132" s="1097"/>
      <c r="AE132" s="1098"/>
      <c r="AF132" s="1099">
        <v>5.2664850000000003</v>
      </c>
      <c r="AG132" s="1097"/>
      <c r="AH132" s="1097"/>
      <c r="AI132" s="1097"/>
      <c r="AJ132" s="1098"/>
      <c r="AK132" s="1099">
        <v>5.8449679999999997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6.1</v>
      </c>
      <c r="AB133" s="1080"/>
      <c r="AC133" s="1080"/>
      <c r="AD133" s="1080"/>
      <c r="AE133" s="1081"/>
      <c r="AF133" s="1079">
        <v>6</v>
      </c>
      <c r="AG133" s="1080"/>
      <c r="AH133" s="1080"/>
      <c r="AI133" s="1080"/>
      <c r="AJ133" s="1081"/>
      <c r="AK133" s="1079">
        <v>5.6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lJ2M0W/+7p3uiWIxQM+Ymsvlc+C862GlzkcqTloF0vBKKnhlHK7OGMUQ6YjRcFMj/yrdFz6wBUYHiVwK4cJA==" saltValue="SmuBsm0Axrp/2dWiQZwa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W28" sqref="CW28"/>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8N3H9tjGaArCafIIe5EAom6mGY0EwDjyKpMAspz8n8mz/wVou2EktAqF7Cymjfwq9sWb9m0XgmKglvoJxClFKg==" saltValue="RugnBC5QGKXC3GcBjPfP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b7IfKo2NJNlFW75TOHNoB31YvT5zl3yVGKbrsn9CKE9KONTCjtbsOxM8IBySU/1A6z91zXnxrxW6B/+9ov8jQ==" saltValue="515Ay5lD3MoJP2Z3I5nO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8" workbookViewId="0">
      <selection activeCell="AK22" sqref="AK22:AN2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879785</v>
      </c>
      <c r="AP9" s="269">
        <v>230129</v>
      </c>
      <c r="AQ9" s="270">
        <v>263788</v>
      </c>
      <c r="AR9" s="271">
        <v>-12.8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131253</v>
      </c>
      <c r="AP10" s="272">
        <v>34332</v>
      </c>
      <c r="AQ10" s="273">
        <v>39680</v>
      </c>
      <c r="AR10" s="274">
        <v>-13.5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4557</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t="s">
        <v>485</v>
      </c>
      <c r="AP13" s="272" t="s">
        <v>485</v>
      </c>
      <c r="AQ13" s="273">
        <v>12917</v>
      </c>
      <c r="AR13" s="274" t="s">
        <v>485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1605</v>
      </c>
      <c r="AP14" s="272">
        <v>420</v>
      </c>
      <c r="AQ14" s="273">
        <v>4746</v>
      </c>
      <c r="AR14" s="274">
        <v>-91.2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-30423</v>
      </c>
      <c r="AP15" s="272">
        <v>-7958</v>
      </c>
      <c r="AQ15" s="273">
        <v>-12765</v>
      </c>
      <c r="AR15" s="274">
        <v>-37.700000000000003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982220</v>
      </c>
      <c r="AP16" s="272">
        <v>256924</v>
      </c>
      <c r="AQ16" s="273">
        <v>312922</v>
      </c>
      <c r="AR16" s="274">
        <v>-17.899999999999999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20.399999999999999</v>
      </c>
      <c r="AP21" s="286">
        <v>24.75</v>
      </c>
      <c r="AQ21" s="287">
        <v>-4.3499999999999996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95.6</v>
      </c>
      <c r="AP22" s="291">
        <v>95.6</v>
      </c>
      <c r="AQ22" s="292">
        <v>0</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449067</v>
      </c>
      <c r="AP32" s="300">
        <v>117465</v>
      </c>
      <c r="AQ32" s="301">
        <v>170896</v>
      </c>
      <c r="AR32" s="302">
        <v>-31.3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v>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71302</v>
      </c>
      <c r="AP35" s="300">
        <v>18651</v>
      </c>
      <c r="AQ35" s="301">
        <v>33138</v>
      </c>
      <c r="AR35" s="302">
        <v>-43.7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2668</v>
      </c>
      <c r="AP36" s="300">
        <v>698</v>
      </c>
      <c r="AQ36" s="301">
        <v>2943</v>
      </c>
      <c r="AR36" s="302">
        <v>-76.3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500</v>
      </c>
      <c r="AP37" s="300">
        <v>131</v>
      </c>
      <c r="AQ37" s="301">
        <v>1487</v>
      </c>
      <c r="AR37" s="302">
        <v>-91.2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60</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-106405</v>
      </c>
      <c r="AP39" s="300">
        <v>-27833</v>
      </c>
      <c r="AQ39" s="301">
        <v>-8408</v>
      </c>
      <c r="AR39" s="302">
        <v>231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-260843</v>
      </c>
      <c r="AP40" s="300">
        <v>-68230</v>
      </c>
      <c r="AQ40" s="301">
        <v>-141122</v>
      </c>
      <c r="AR40" s="302">
        <v>-51.7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156289</v>
      </c>
      <c r="AP41" s="300">
        <v>40881</v>
      </c>
      <c r="AQ41" s="301">
        <v>59000</v>
      </c>
      <c r="AR41" s="302">
        <v>-30.7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1936691</v>
      </c>
      <c r="AN51" s="322">
        <v>493802</v>
      </c>
      <c r="AO51" s="323">
        <v>35.200000000000003</v>
      </c>
      <c r="AP51" s="324">
        <v>301035</v>
      </c>
      <c r="AQ51" s="325">
        <v>12.2</v>
      </c>
      <c r="AR51" s="326">
        <v>23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1588826</v>
      </c>
      <c r="AN52" s="330">
        <v>405106</v>
      </c>
      <c r="AO52" s="331">
        <v>189.5</v>
      </c>
      <c r="AP52" s="332">
        <v>154376</v>
      </c>
      <c r="AQ52" s="333">
        <v>29.1</v>
      </c>
      <c r="AR52" s="334">
        <v>160.4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1156488</v>
      </c>
      <c r="AN53" s="322">
        <v>295550</v>
      </c>
      <c r="AO53" s="323">
        <v>-40.1</v>
      </c>
      <c r="AP53" s="324">
        <v>277467</v>
      </c>
      <c r="AQ53" s="325">
        <v>-7.8</v>
      </c>
      <c r="AR53" s="326">
        <v>-32.299999999999997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675224</v>
      </c>
      <c r="AN54" s="330">
        <v>172559</v>
      </c>
      <c r="AO54" s="331">
        <v>-57.4</v>
      </c>
      <c r="AP54" s="332">
        <v>128378</v>
      </c>
      <c r="AQ54" s="333">
        <v>-16.8</v>
      </c>
      <c r="AR54" s="334">
        <v>-40.6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901361</v>
      </c>
      <c r="AN55" s="322">
        <v>231000</v>
      </c>
      <c r="AO55" s="323">
        <v>-21.8</v>
      </c>
      <c r="AP55" s="324">
        <v>282256</v>
      </c>
      <c r="AQ55" s="325">
        <v>1.7</v>
      </c>
      <c r="AR55" s="326">
        <v>-23.5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657214</v>
      </c>
      <c r="AN56" s="330">
        <v>168430</v>
      </c>
      <c r="AO56" s="331">
        <v>-2.4</v>
      </c>
      <c r="AP56" s="332">
        <v>145453</v>
      </c>
      <c r="AQ56" s="333">
        <v>13.3</v>
      </c>
      <c r="AR56" s="334">
        <v>-15.7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1147832</v>
      </c>
      <c r="AN57" s="322">
        <v>295376</v>
      </c>
      <c r="AO57" s="323">
        <v>27.9</v>
      </c>
      <c r="AP57" s="324">
        <v>295341</v>
      </c>
      <c r="AQ57" s="325">
        <v>4.5999999999999996</v>
      </c>
      <c r="AR57" s="326">
        <v>23.3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621249</v>
      </c>
      <c r="AN58" s="330">
        <v>159869</v>
      </c>
      <c r="AO58" s="331">
        <v>-5.0999999999999996</v>
      </c>
      <c r="AP58" s="332">
        <v>137402</v>
      </c>
      <c r="AQ58" s="333">
        <v>-5.5</v>
      </c>
      <c r="AR58" s="334">
        <v>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1210736</v>
      </c>
      <c r="AN59" s="322">
        <v>316698</v>
      </c>
      <c r="AO59" s="323">
        <v>7.2</v>
      </c>
      <c r="AP59" s="324">
        <v>292845</v>
      </c>
      <c r="AQ59" s="325">
        <v>-0.8</v>
      </c>
      <c r="AR59" s="326">
        <v>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561443</v>
      </c>
      <c r="AN60" s="330">
        <v>146859</v>
      </c>
      <c r="AO60" s="331">
        <v>-8.1</v>
      </c>
      <c r="AP60" s="332">
        <v>143187</v>
      </c>
      <c r="AQ60" s="333">
        <v>4.2</v>
      </c>
      <c r="AR60" s="334">
        <v>-12.3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1270622</v>
      </c>
      <c r="AN61" s="337">
        <v>326485</v>
      </c>
      <c r="AO61" s="338">
        <v>1.7</v>
      </c>
      <c r="AP61" s="339">
        <v>289789</v>
      </c>
      <c r="AQ61" s="340">
        <v>2</v>
      </c>
      <c r="AR61" s="326">
        <v>-0.3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820791</v>
      </c>
      <c r="AN62" s="330">
        <v>210565</v>
      </c>
      <c r="AO62" s="331">
        <v>23.3</v>
      </c>
      <c r="AP62" s="332">
        <v>141759</v>
      </c>
      <c r="AQ62" s="333">
        <v>4.9000000000000004</v>
      </c>
      <c r="AR62" s="334">
        <v>18.399999999999999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SAzUN85siQ+NRY/lVOuP23B0uxR7BT381yD1nW6tgIqXII3aRN4WXqZlVJifgfFpWMd2OihnWjvYz4rX3VQ1w==" saltValue="LbqXdY2h4O5srmVRnPqB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election activeCell="AC116" sqref="AC11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eptONQ9agtF1f4X9l0xmrl66AlYfmRfDxaAfxFln8ZIo+8J7AW8WDgUi6HzV48Kqqr9WHGtknTX9DcTJKA1XvQ==" saltValue="UFBMvrcNiRREnd/bhaBm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0" zoomScale="80" zoomScaleNormal="80" zoomScaleSheetLayoutView="55" workbookViewId="0">
      <selection activeCell="AF101" sqref="AF10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DIBHfLYcM3cW4+dCpxMlO5JaojjbAyhkK3kFl7l52ckPPnKhmyeR9zRhN7//NWSD6yHMlRk+IqzAAjYpCaIuJA==" saltValue="qJd1Pr0jl8hv7T2RpZGm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7" zoomScale="80" zoomScaleNormal="80"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41.03</v>
      </c>
      <c r="G47" s="12">
        <v>33.32</v>
      </c>
      <c r="H47" s="12">
        <v>36.42</v>
      </c>
      <c r="I47" s="12">
        <v>30.29</v>
      </c>
      <c r="J47" s="13">
        <v>28.58</v>
      </c>
    </row>
    <row r="48" spans="2:10" ht="57.75" customHeight="1" x14ac:dyDescent="0.15">
      <c r="B48" s="14"/>
      <c r="C48" s="1141" t="s">
        <v>4</v>
      </c>
      <c r="D48" s="1141"/>
      <c r="E48" s="1142"/>
      <c r="F48" s="15">
        <v>5.46</v>
      </c>
      <c r="G48" s="16">
        <v>11.24</v>
      </c>
      <c r="H48" s="16">
        <v>5.36</v>
      </c>
      <c r="I48" s="16">
        <v>8.48</v>
      </c>
      <c r="J48" s="17">
        <v>9.4</v>
      </c>
    </row>
    <row r="49" spans="2:10" ht="57.75" customHeight="1" thickBot="1" x14ac:dyDescent="0.2">
      <c r="B49" s="18"/>
      <c r="C49" s="1143" t="s">
        <v>5</v>
      </c>
      <c r="D49" s="1143"/>
      <c r="E49" s="1144"/>
      <c r="F49" s="19" t="s">
        <v>529</v>
      </c>
      <c r="G49" s="20" t="s">
        <v>530</v>
      </c>
      <c r="H49" s="20" t="s">
        <v>531</v>
      </c>
      <c r="I49" s="20" t="s">
        <v>532</v>
      </c>
      <c r="J49" s="21" t="s">
        <v>533</v>
      </c>
    </row>
    <row r="50" spans="2:10" x14ac:dyDescent="0.15"/>
  </sheetData>
  <sheetProtection algorithmName="SHA-512" hashValue="hYOqThwwzoiH+jyrDc4dst819Ifji/wq5RIyC7QdtpRcaJZOc05xMdi8WJOQtDypd2hBFI6N9miO7goqr7YF+A==" saltValue="edOutprXg6JnrjHhK6zI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羽磨　菜々絵</cp:lastModifiedBy>
  <dcterms:created xsi:type="dcterms:W3CDTF">2026-02-23T04:18:05Z</dcterms:created>
  <dcterms:modified xsi:type="dcterms:W3CDTF">2026-03-10T09:01:07Z</dcterms:modified>
  <cp:category/>
</cp:coreProperties>
</file>